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Z:\★★★総務課共有\05_★各種照会\R2\財政\(20210304〆)令和元年度財政状況資料集の作成及び提出について\"/>
    </mc:Choice>
  </mc:AlternateContent>
  <xr:revisionPtr revIDLastSave="0" documentId="13_ncr:1_{5019B64D-B5D2-4D1B-B51F-14AD005EE7A5}"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O34" i="10"/>
  <c r="BW34"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<sst xmlns="http://schemas.openxmlformats.org/spreadsheetml/2006/main" count="1139" uniqueCount="589">
  <si>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</si>
  <si>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</si>
  <si>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</si>
  <si>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</si>
  <si>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</si>
  <si>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</si>
  <si>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</si>
  <si>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</si>
  <si>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</si>
  <si>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</si>
  <si>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</si>
  <si>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</si>
  <si>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</si>
  <si>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</si>
  <si>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</si>
  <si>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</si>
  <si>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</si>
  <si>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</si>
  <si>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</si>
  <si>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</si>
  <si>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</si>
  <si>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</si>
  <si>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</si>
  <si>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</si>
  <si>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</si>
  <si>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</si>
  <si>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</si>
  <si>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</si>
  <si>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</si>
  <si>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</si>
  <si>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</si>
  <si>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</si>
  <si>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</si>
  <si>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</si>
  <si>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</si>
  <si>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</si>
  <si>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</si>
  <si>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</si>
  <si>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</si>
  <si>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</si>
  <si>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</si>
  <si>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</si>
  <si>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</si>
  <si>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</si>
  <si>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</si>
  <si>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</si>
  <si>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</si>
  <si>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</si>
  <si>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</si>
  <si>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</si>
  <si>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</si>
  <si>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</si>
  <si>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</si>
  <si>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</si>
  <si>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</si>
  <si>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</si>
  <si>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</si>
  <si>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</si>
  <si>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</si>
  <si>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</si>
  <si>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</si>
  <si>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</si>
  <si>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</si>
  <si>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</si>
  <si>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</si>
  <si>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</si>
  <si>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</si>
  <si>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</si>
  <si>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</si>
  <si>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</si>
  <si>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</si>
  <si>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</si>
  <si>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</si>
  <si>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</si>
  <si>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</si>
  <si>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</si>
  <si>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</si>
  <si>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</si>
  <si>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</si>
  <si>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</si>
  <si>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</si>
  <si>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</si>
  <si>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</si>
  <si>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</si>
  <si>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</si>
  <si>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</si>
  <si>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</si>
  <si>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</si>
  <si>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</si>
  <si>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</si>
  <si>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</si>
  <si>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</si>
  <si>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</si>
  <si>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</si>
  <si>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</si>
  <si>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</si>
  <si>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</si>
  <si>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</si>
  <si>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</si>
  <si>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</si>
  <si>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</si>
  <si>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</si>
  <si>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</si>
  <si>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</si>
  <si>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</si>
  <si>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</si>
  <si>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</si>
  <si>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</si>
  <si>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</si>
  <si>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</si>
  <si>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</si>
  <si>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</si>
  <si>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</si>
  <si>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</si>
  <si>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</si>
  <si>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</si>
  <si>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</si>
  <si>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</si>
  <si>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</si>
  <si>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</si>
  <si>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</si>
  <si>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</si>
  <si>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</si>
  <si>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</si>
  <si>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</si>
  <si>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</si>
  <si>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</si>
  <si>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</si>
  <si>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</si>
  <si>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</si>
  <si>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</si>
  <si>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</si>
  <si>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</si>
  <si>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</si>
  <si>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</si>
  <si>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</si>
  <si>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</si>
  <si>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</si>
  <si>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</si>
  <si>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</si>
  <si>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</si>
  <si>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</si>
  <si>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</si>
  <si>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</si>
  <si>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</si>
  <si>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</si>
  <si>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</si>
  <si>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</si>
  <si>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</si>
  <si>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-7.1</t>
    <phoneticPr fontId="5"/>
  </si>
  <si>
    <t>基準財政需要額</t>
    <phoneticPr fontId="25"/>
  </si>
  <si>
    <t>うち日本人(％)</t>
    <phoneticPr fontId="5"/>
  </si>
  <si>
    <t>-7.6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</si>
  <si>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</si>
  <si>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</si>
  <si>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</si>
  <si>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</si>
  <si>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</si>
  <si>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</si>
  <si>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</si>
  <si>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</si>
  <si>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</si>
  <si>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</si>
  <si>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</si>
  <si>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</si>
  <si>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</si>
  <si>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</si>
  <si>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</si>
  <si>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</si>
  <si>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</si>
  <si>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</si>
  <si>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</si>
  <si>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</si>
  <si>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</si>
  <si>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</si>
  <si>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</si>
  <si>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</si>
  <si>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</si>
  <si>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</si>
  <si>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</si>
  <si>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</si>
  <si>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</si>
  <si>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</si>
  <si>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</si>
  <si>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</si>
  <si>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</si>
  <si>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</si>
  <si>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</si>
  <si>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</si>
  <si>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</si>
  <si>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</si>
  <si>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</si>
  <si>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</si>
  <si>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</si>
  <si>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</si>
  <si>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</si>
  <si>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</si>
  <si>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</si>
  <si>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</si>
  <si>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</si>
  <si>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</si>
  <si>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</si>
  <si>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</si>
  <si>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</si>
  <si>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</si>
  <si>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</si>
  <si>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</si>
  <si>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</si>
  <si>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</si>
  <si>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</si>
  <si>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</si>
  <si>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</si>
  <si>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</si>
  <si>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</si>
  <si>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</si>
  <si>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</si>
  <si>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奈良県野迫川村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</si>
  <si>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</si>
  <si>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</si>
  <si>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</si>
  <si>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</si>
  <si>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</si>
  <si>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</si>
  <si>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</si>
  <si>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</si>
  <si>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</si>
  <si>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</si>
  <si>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</si>
  <si>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</si>
  <si>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</si>
  <si>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</si>
  <si>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</si>
  <si>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</si>
  <si>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</si>
  <si>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</si>
  <si>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</si>
  <si>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</si>
  <si>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</si>
  <si>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</si>
  <si>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</si>
  <si>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</si>
  <si>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</si>
  <si>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</si>
  <si>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</si>
  <si>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</si>
  <si>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</si>
  <si>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</si>
  <si>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</si>
  <si>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</si>
  <si>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</si>
  <si>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</si>
  <si>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</si>
  <si>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</si>
  <si>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</si>
  <si>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</si>
  <si>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</si>
  <si>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</si>
  <si>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</si>
  <si>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</si>
  <si>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</si>
  <si>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</si>
  <si>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</si>
  <si>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</si>
  <si>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</si>
  <si>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</si>
  <si>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</si>
  <si>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</si>
  <si>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</si>
  <si>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</si>
  <si>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</si>
  <si>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</si>
  <si>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</si>
  <si>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</si>
  <si>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</si>
  <si>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</si>
  <si>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</si>
  <si>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</si>
  <si>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</si>
  <si>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</si>
  <si>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</si>
  <si>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</si>
  <si>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</si>
  <si>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</si>
  <si>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</si>
  <si>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</si>
  <si>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</si>
  <si>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</si>
  <si>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</si>
  <si>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</si>
  <si>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</si>
  <si>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</si>
  <si>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</si>
  <si>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</si>
  <si>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</si>
  <si>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</si>
  <si>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</si>
  <si>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</si>
  <si>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</si>
  <si>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</si>
  <si>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</si>
  <si>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</si>
  <si>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</si>
  <si>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</si>
  <si>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</si>
  <si>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</si>
  <si>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</si>
  <si>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</si>
  <si>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</si>
  <si>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</si>
  <si>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</si>
  <si>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</si>
  <si>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</si>
  <si>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</si>
  <si>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</si>
  <si>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</si>
  <si>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</si>
  <si>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</si>
  <si>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</si>
  <si>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</si>
  <si>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</si>
  <si>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</si>
  <si>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</si>
  <si>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</si>
  <si>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</si>
  <si>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</si>
  <si>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</si>
  <si>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</si>
  <si>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</si>
  <si>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</si>
  <si>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</si>
  <si>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</si>
  <si>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</si>
  <si>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</si>
  <si>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</si>
  <si>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</si>
  <si>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</si>
  <si>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</si>
  <si>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</si>
  <si>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</si>
  <si>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</si>
  <si>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</si>
  <si>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</si>
  <si>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</si>
  <si>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</si>
  <si>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</si>
  <si>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</si>
  <si>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</si>
  <si>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</si>
  <si>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</si>
  <si>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</si>
  <si>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</si>
  <si>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</si>
  <si>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</si>
  <si>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</si>
  <si>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</si>
  <si>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</si>
  <si>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</si>
  <si>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</si>
  <si>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</si>
  <si>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</si>
  <si>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</si>
  <si>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</si>
  <si>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</si>
  <si>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</si>
  <si>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</si>
  <si>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</si>
  <si>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</si>
  <si>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</si>
  <si>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</si>
  <si>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</si>
  <si>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奈良県野迫川村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</si>
  <si>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</si>
  <si>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</si>
  <si>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</si>
  <si>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</si>
  <si>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</si>
  <si>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</si>
  <si>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</si>
  <si>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</si>
  <si>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</si>
  <si>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</si>
  <si>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</si>
  <si>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</si>
  <si>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</si>
  <si>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</si>
  <si>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</si>
  <si>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</si>
  <si>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</si>
  <si>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</si>
  <si>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</si>
  <si>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</si>
  <si>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代替バス</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</si>
  <si>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</si>
  <si>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</si>
  <si>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</si>
  <si>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</si>
  <si>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</si>
  <si>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</si>
  <si>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</si>
  <si>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</si>
  <si>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</si>
  <si>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</si>
  <si>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</si>
  <si>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</si>
  <si>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</si>
  <si>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</si>
  <si>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</si>
  <si>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</si>
  <si>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</si>
  <si>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t>
    <phoneticPr fontId="5"/>
  </si>
  <si>
    <t>法非適用企業</t>
    <phoneticPr fontId="5"/>
  </si>
  <si>
    <t>温泉事業</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</si>
  <si>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</si>
  <si>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</si>
  <si>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</si>
  <si>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</si>
  <si>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</si>
  <si>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</si>
  <si>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</si>
  <si>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</si>
  <si>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</si>
  <si>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</si>
  <si>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</si>
  <si>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</si>
  <si>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</si>
  <si>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</si>
  <si>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</si>
  <si>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</si>
  <si>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</si>
  <si>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</si>
  <si>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</si>
  <si>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</si>
  <si>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</si>
  <si>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</si>
  <si>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</si>
  <si>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</si>
  <si>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</si>
  <si>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</si>
  <si>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</si>
  <si>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</si>
  <si>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</si>
  <si>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</si>
  <si>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</si>
  <si>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</si>
  <si>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</si>
  <si>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</si>
  <si>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</si>
  <si>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</si>
  <si>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</si>
  <si>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</si>
  <si>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</si>
  <si>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</si>
  <si>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</si>
  <si>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</si>
  <si>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</si>
  <si>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</si>
  <si>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</si>
  <si>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</si>
  <si>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</si>
  <si>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</si>
  <si>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</si>
  <si>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</si>
  <si>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</si>
  <si>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</si>
  <si>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</si>
  <si>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</si>
  <si>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</si>
  <si>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</si>
  <si>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</si>
  <si>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</si>
  <si>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</si>
  <si>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</si>
  <si>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</si>
  <si>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</si>
  <si>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</si>
  <si>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</si>
  <si>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</si>
  <si>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</si>
  <si>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</si>
  <si>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</si>
  <si>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</si>
  <si>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</si>
  <si>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</si>
  <si>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</si>
  <si>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</si>
  <si>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</si>
  <si>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</si>
  <si>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</si>
  <si>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</si>
  <si>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</si>
  <si>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</si>
  <si>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</si>
  <si>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</si>
  <si>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</si>
  <si>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</si>
  <si>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</si>
  <si>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</si>
  <si>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</si>
  <si>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</si>
  <si>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</si>
  <si>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</si>
  <si>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</si>
  <si>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</si>
  <si>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</si>
  <si>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</si>
  <si>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</si>
  <si>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</si>
  <si>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</si>
  <si>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</si>
  <si>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</si>
  <si>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</si>
  <si>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</si>
  <si>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</si>
  <si>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</si>
  <si>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</si>
  <si>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</si>
  <si>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</si>
  <si>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</si>
  <si>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</si>
  <si>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</si>
  <si>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</si>
  <si>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</si>
  <si>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</si>
  <si>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</si>
  <si>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</si>
  <si>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</si>
  <si>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</si>
  <si>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</si>
  <si>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</si>
  <si>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</si>
  <si>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</si>
  <si>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</si>
  <si>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</si>
  <si>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</si>
  <si>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</si>
  <si>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</si>
  <si>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</si>
  <si>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</si>
  <si>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</si>
  <si>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</si>
  <si>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</si>
  <si>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</si>
  <si>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</si>
  <si>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</si>
  <si>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</si>
  <si>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</si>
  <si>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</si>
  <si>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</si>
  <si>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</si>
  <si>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</si>
  <si>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</si>
  <si>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</si>
  <si>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</si>
  <si>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</si>
  <si>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</si>
  <si>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</si>
  <si>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</si>
  <si>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</si>
  <si>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7.80</t>
  </si>
  <si>
    <t>▲ 20.56</t>
  </si>
  <si>
    <t>▲ 3.97</t>
  </si>
  <si>
    <t>一般会計</t>
  </si>
  <si>
    <t>介護保険事業</t>
  </si>
  <si>
    <t>国民健康保険事業（事業勘定）</t>
  </si>
  <si>
    <t>後期高齢者医療事業</t>
  </si>
  <si>
    <t>国民健康保険事業（直診勘定）</t>
  </si>
  <si>
    <t>簡易水道事業</t>
  </si>
  <si>
    <t>代替バス</t>
  </si>
  <si>
    <t>温泉事業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</si>
  <si>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</si>
  <si>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</si>
  <si>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</si>
  <si>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</si>
  <si>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</si>
  <si>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</si>
  <si>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</si>
  <si>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</si>
  <si>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</si>
  <si>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のせ川びれっぢ</t>
    <rPh sb="2" eb="3">
      <t>カワ</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</si>
  <si>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</si>
  <si>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</si>
  <si>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</si>
  <si>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</si>
  <si>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南和広域医療企業団</t>
    <rPh sb="0" eb="2">
      <t>ナンワ</t>
    </rPh>
    <rPh sb="2" eb="4">
      <t>コウイキ</t>
    </rPh>
    <rPh sb="4" eb="6">
      <t>イリョウ</t>
    </rPh>
    <rPh sb="6" eb="8">
      <t>キギョウ</t>
    </rPh>
    <rPh sb="8" eb="9">
      <t>ダン</t>
    </rPh>
    <phoneticPr fontId="2"/>
  </si>
  <si>
    <t>-</t>
    <phoneticPr fontId="2"/>
  </si>
  <si>
    <t>地域福祉基金</t>
    <rPh sb="0" eb="2">
      <t>チイキ</t>
    </rPh>
    <rPh sb="2" eb="4">
      <t>フクシ</t>
    </rPh>
    <rPh sb="4" eb="6">
      <t>キキン</t>
    </rPh>
    <phoneticPr fontId="5"/>
  </si>
  <si>
    <t>ふるさとのせ川愛基金</t>
    <rPh sb="6" eb="7">
      <t>カワ</t>
    </rPh>
    <rPh sb="7" eb="8">
      <t>アイ</t>
    </rPh>
    <rPh sb="8" eb="10">
      <t>キキン</t>
    </rPh>
    <phoneticPr fontId="5"/>
  </si>
  <si>
    <t>地域振興基金</t>
    <rPh sb="0" eb="2">
      <t>チイキ</t>
    </rPh>
    <rPh sb="2" eb="4">
      <t>シンコウ</t>
    </rPh>
    <rPh sb="4" eb="6">
      <t>キキン</t>
    </rPh>
    <phoneticPr fontId="5"/>
  </si>
  <si>
    <t>森林環境保全基金</t>
    <rPh sb="0" eb="2">
      <t>シンリン</t>
    </rPh>
    <rPh sb="2" eb="4">
      <t>カンキョウ</t>
    </rPh>
    <rPh sb="4" eb="6">
      <t>ホゼン</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</si>
</sst>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310300</c:v>
                </c:pt>
                <c:pt idx="2">
                  <c:v>317319</c:v>
                </c:pt>
                <c:pt idx="3">
                  <c:v>289738</c:v>
                </c:pt>
                <c:pt idx="4">
                  <c:v>316937</c:v>
                </c:pt>
              </c:numCache>
            </c:numRef>
          </c:val>
          <c:smooth val="0"/>
          <c:extLst>
            <c:ext xmlns:c16="http://schemas.microsoft.com/office/drawing/2014/chart" uri="{C3380CC4-5D6E-409C-BE32-E72D297353CC}">
              <c16:uniqueId val="{00000000-AE71-44DB-82C9-E3A64AFA29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1448613</c:v>
                </c:pt>
                <c:pt idx="1">
                  <c:v>620940</c:v>
                </c:pt>
                <c:pt idx="2">
                  <c:v>866091</c:v>
                </c:pt>
                <c:pt idx="3">
                  <c:v>906176</c:v>
                </c:pt>
                <c:pt idx="4">
                  <c:v>586775</c:v>
                </c:pt>
              </c:numCache>
            </c:numRef>
          </c:val>
          <c:smooth val="0"/>
          <c:extLst>
            <c:ext xmlns:c16="http://schemas.microsoft.com/office/drawing/2014/chart" uri="{C3380CC4-5D6E-409C-BE32-E72D297353CC}">
              <c16:uniqueId val="{00000001-AE71-44DB-82C9-E3A64AFA29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24.23</c:v>
                </c:pt>
                <c:pt idx="1">
                  <c:v>35.119999999999997</c:v>
                </c:pt>
                <c:pt idx="2">
                  <c:v>6.91</c:v>
                </c:pt>
                <c:pt idx="3">
                  <c:v>3.43</c:v>
                </c:pt>
                <c:pt idx="4">
                  <c:v>3.32</c:v>
                </c:pt>
              </c:numCache>
            </c:numRef>
          </c:val>
          <c:extLst>
            <c:ext xmlns:c16="http://schemas.microsoft.com/office/drawing/2014/chart" uri="{C3380CC4-5D6E-409C-BE32-E72D297353CC}">
              <c16:uniqueId val="{00000000-1059-436E-AA98-CC96256668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66.41</c:v>
                </c:pt>
                <c:pt idx="1">
                  <c:v>73.33</c:v>
                </c:pt>
                <c:pt idx="2">
                  <c:v>105.38</c:v>
                </c:pt>
                <c:pt idx="3">
                  <c:v>101.75</c:v>
                </c:pt>
                <c:pt idx="4">
                  <c:v>95.13</c:v>
                </c:pt>
              </c:numCache>
            </c:numRef>
          </c:val>
          <c:extLst>
            <c:ext xmlns:c16="http://schemas.microsoft.com/office/drawing/2014/chart" uri="{C3380CC4-5D6E-409C-BE32-E72D297353CC}">
              <c16:uniqueId val="{00000001-1059-436E-AA98-CC96256668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17.690000000000001</c:v>
                </c:pt>
                <c:pt idx="1">
                  <c:v>8.36</c:v>
                </c:pt>
                <c:pt idx="2">
                  <c:v>-7.8</c:v>
                </c:pt>
                <c:pt idx="3">
                  <c:v>-20.56</c:v>
                </c:pt>
                <c:pt idx="4">
                  <c:v>-3.97</c:v>
                </c:pt>
              </c:numCache>
            </c:numRef>
          </c:val>
          <c:smooth val="0"/>
          <c:extLst>
            <c:ext xmlns:c16="http://schemas.microsoft.com/office/drawing/2014/chart" uri="{C3380CC4-5D6E-409C-BE32-E72D297353CC}">
              <c16:uniqueId val="{00000002-1059-436E-AA98-CC96256668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EE-491F-89FD-8D65A1B006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EE-491F-89FD-8D65A1B00626}"/>
            </c:ext>
          </c:extLst>
        </c:ser>
        <c:ser>
          <c:idx val="2"/>
          <c:order val="2"/>
          <c:tx>
            <c:strRef>
              <c:f>データシート!$A$29</c:f>
              <c:strCache>
                <c:ptCount val="1"/>
                <c:pt idx="0">
                  <c:v>温泉事業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4EE-491F-89FD-8D65A1B00626}"/>
            </c:ext>
          </c:extLst>
        </c:ser>
        <c:ser>
          <c:idx val="3"/>
          <c:order val="3"/>
          <c:tx>
            <c:strRef>
              <c:f>データシート!$A$30</c:f>
              <c:strCache>
                <c:ptCount val="1"/>
                <c:pt idx="0">
                  <c:v>代替バス</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0.13</c:v>
                </c:pt>
                <c:pt idx="6">
                  <c:v>#N/A</c:v>
                </c:pt>
                <c:pt idx="7">
                  <c:v>0.09</c:v>
                </c:pt>
                <c:pt idx="8">
                  <c:v>#N/A</c:v>
                </c:pt>
                <c:pt idx="9">
                  <c:v>0.01</c:v>
                </c:pt>
              </c:numCache>
            </c:numRef>
          </c:val>
          <c:extLst>
            <c:ext xmlns:c16="http://schemas.microsoft.com/office/drawing/2014/chart" uri="{C3380CC4-5D6E-409C-BE32-E72D297353CC}">
              <c16:uniqueId val="{00000003-B4EE-491F-89FD-8D65A1B00626}"/>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7.0000000000000007E-2</c:v>
                </c:pt>
                <c:pt idx="4">
                  <c:v>#N/A</c:v>
                </c:pt>
                <c:pt idx="5">
                  <c:v>0.46</c:v>
                </c:pt>
                <c:pt idx="6">
                  <c:v>#N/A</c:v>
                </c:pt>
                <c:pt idx="7">
                  <c:v>0.06</c:v>
                </c:pt>
                <c:pt idx="8">
                  <c:v>#N/A</c:v>
                </c:pt>
                <c:pt idx="9">
                  <c:v>0.02</c:v>
                </c:pt>
              </c:numCache>
            </c:numRef>
          </c:val>
          <c:extLst>
            <c:ext xmlns:c16="http://schemas.microsoft.com/office/drawing/2014/chart" uri="{C3380CC4-5D6E-409C-BE32-E72D297353CC}">
              <c16:uniqueId val="{00000004-B4EE-491F-89FD-8D65A1B00626}"/>
            </c:ext>
          </c:extLst>
        </c:ser>
        <c:ser>
          <c:idx val="5"/>
          <c:order val="5"/>
          <c:tx>
            <c:strRef>
              <c:f>データシート!$A$32</c:f>
              <c:strCache>
                <c:ptCount val="1"/>
                <c:pt idx="0">
                  <c:v>国民健康保険事業（直診勘定）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0.89</c:v>
                </c:pt>
                <c:pt idx="4">
                  <c:v>#N/A</c:v>
                </c:pt>
                <c:pt idx="5">
                  <c:v>0.1</c:v>
                </c:pt>
                <c:pt idx="6">
                  <c:v>#N/A</c:v>
                </c:pt>
                <c:pt idx="7">
                  <c:v>0.14000000000000001</c:v>
                </c:pt>
                <c:pt idx="8">
                  <c:v>#N/A</c:v>
                </c:pt>
                <c:pt idx="9">
                  <c:v>0.02</c:v>
                </c:pt>
              </c:numCache>
            </c:numRef>
          </c:val>
          <c:extLst>
            <c:ext xmlns:c16="http://schemas.microsoft.com/office/drawing/2014/chart" uri="{C3380CC4-5D6E-409C-BE32-E72D297353CC}">
              <c16:uniqueId val="{00000005-B4EE-491F-89FD-8D65A1B00626}"/>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0.04</c:v>
                </c:pt>
                <c:pt idx="4">
                  <c:v>#N/A</c:v>
                </c:pt>
                <c:pt idx="5">
                  <c:v>0.02</c:v>
                </c:pt>
                <c:pt idx="6">
                  <c:v>#N/A</c:v>
                </c:pt>
                <c:pt idx="7">
                  <c:v>0.06</c:v>
                </c:pt>
                <c:pt idx="8">
                  <c:v>#N/A</c:v>
                </c:pt>
                <c:pt idx="9">
                  <c:v>7.0000000000000007E-2</c:v>
                </c:pt>
              </c:numCache>
            </c:numRef>
          </c:val>
          <c:extLst>
            <c:ext xmlns:c16="http://schemas.microsoft.com/office/drawing/2014/chart" uri="{C3380CC4-5D6E-409C-BE32-E72D297353CC}">
              <c16:uniqueId val="{00000006-B4EE-491F-89FD-8D65A1B00626}"/>
            </c:ext>
          </c:extLst>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0.69</c:v>
                </c:pt>
                <c:pt idx="2">
                  <c:v>#N/A</c:v>
                </c:pt>
                <c:pt idx="3">
                  <c:v>0.88</c:v>
                </c:pt>
                <c:pt idx="4">
                  <c:v>#N/A</c:v>
                </c:pt>
                <c:pt idx="5">
                  <c:v>0.82</c:v>
                </c:pt>
                <c:pt idx="6">
                  <c:v>#N/A</c:v>
                </c:pt>
                <c:pt idx="7">
                  <c:v>0.04</c:v>
                </c:pt>
                <c:pt idx="8">
                  <c:v>#N/A</c:v>
                </c:pt>
                <c:pt idx="9">
                  <c:v>0.11</c:v>
                </c:pt>
              </c:numCache>
            </c:numRef>
          </c:val>
          <c:extLst>
            <c:ext xmlns:c16="http://schemas.microsoft.com/office/drawing/2014/chart" uri="{C3380CC4-5D6E-409C-BE32-E72D297353CC}">
              <c16:uniqueId val="{00000007-B4EE-491F-89FD-8D65A1B00626}"/>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0.43</c:v>
                </c:pt>
                <c:pt idx="2">
                  <c:v>#N/A</c:v>
                </c:pt>
                <c:pt idx="3">
                  <c:v>1.01</c:v>
                </c:pt>
                <c:pt idx="4">
                  <c:v>#N/A</c:v>
                </c:pt>
                <c:pt idx="5">
                  <c:v>0.22</c:v>
                </c:pt>
                <c:pt idx="6">
                  <c:v>#N/A</c:v>
                </c:pt>
                <c:pt idx="7">
                  <c:v>0.1</c:v>
                </c:pt>
                <c:pt idx="8">
                  <c:v>#N/A</c:v>
                </c:pt>
                <c:pt idx="9">
                  <c:v>0.27</c:v>
                </c:pt>
              </c:numCache>
            </c:numRef>
          </c:val>
          <c:extLst>
            <c:ext xmlns:c16="http://schemas.microsoft.com/office/drawing/2014/chart" uri="{C3380CC4-5D6E-409C-BE32-E72D297353CC}">
              <c16:uniqueId val="{00000008-B4EE-491F-89FD-8D65A1B006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24.21</c:v>
                </c:pt>
                <c:pt idx="2">
                  <c:v>#N/A</c:v>
                </c:pt>
                <c:pt idx="3">
                  <c:v>35.090000000000003</c:v>
                </c:pt>
                <c:pt idx="4">
                  <c:v>#N/A</c:v>
                </c:pt>
                <c:pt idx="5">
                  <c:v>6.77</c:v>
                </c:pt>
                <c:pt idx="6">
                  <c:v>#N/A</c:v>
                </c:pt>
                <c:pt idx="7">
                  <c:v>3.33</c:v>
                </c:pt>
                <c:pt idx="8">
                  <c:v>#N/A</c:v>
                </c:pt>
                <c:pt idx="9">
                  <c:v>3.3</c:v>
                </c:pt>
              </c:numCache>
            </c:numRef>
          </c:val>
          <c:extLst>
            <c:ext xmlns:c16="http://schemas.microsoft.com/office/drawing/2014/chart" uri="{C3380CC4-5D6E-409C-BE32-E72D297353CC}">
              <c16:uniqueId val="{00000009-B4EE-491F-89FD-8D65A1B006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280</c:v>
                </c:pt>
                <c:pt idx="5">
                  <c:v>247</c:v>
                </c:pt>
                <c:pt idx="8">
                  <c:v>234</c:v>
                </c:pt>
                <c:pt idx="11">
                  <c:v>219</c:v>
                </c:pt>
                <c:pt idx="14">
                  <c:v>224</c:v>
                </c:pt>
              </c:numCache>
            </c:numRef>
          </c:val>
          <c:extLst>
            <c:ext xmlns:c16="http://schemas.microsoft.com/office/drawing/2014/chart" uri="{C3380CC4-5D6E-409C-BE32-E72D297353CC}">
              <c16:uniqueId val="{00000000-B01F-4FA9-A08D-AB83C67D9A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1F-4FA9-A08D-AB83C67D9A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1F-4FA9-A08D-AB83C67D9A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1</c:v>
                </c:pt>
                <c:pt idx="6">
                  <c:v>9</c:v>
                </c:pt>
                <c:pt idx="9">
                  <c:v>12</c:v>
                </c:pt>
                <c:pt idx="12">
                  <c:v>13</c:v>
                </c:pt>
              </c:numCache>
            </c:numRef>
          </c:val>
          <c:extLst>
            <c:ext xmlns:c16="http://schemas.microsoft.com/office/drawing/2014/chart" uri="{C3380CC4-5D6E-409C-BE32-E72D297353CC}">
              <c16:uniqueId val="{00000003-B01F-4FA9-A08D-AB83C67D9A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c:v>
                </c:pt>
                <c:pt idx="3">
                  <c:v>24</c:v>
                </c:pt>
                <c:pt idx="6">
                  <c:v>13</c:v>
                </c:pt>
                <c:pt idx="9">
                  <c:v>9</c:v>
                </c:pt>
                <c:pt idx="12">
                  <c:v>10</c:v>
                </c:pt>
              </c:numCache>
            </c:numRef>
          </c:val>
          <c:extLst>
            <c:ext xmlns:c16="http://schemas.microsoft.com/office/drawing/2014/chart" uri="{C3380CC4-5D6E-409C-BE32-E72D297353CC}">
              <c16:uniqueId val="{00000004-B01F-4FA9-A08D-AB83C67D9A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1F-4FA9-A08D-AB83C67D9A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1F-4FA9-A08D-AB83C67D9A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325</c:v>
                </c:pt>
                <c:pt idx="3">
                  <c:v>277</c:v>
                </c:pt>
                <c:pt idx="6">
                  <c:v>276</c:v>
                </c:pt>
                <c:pt idx="9">
                  <c:v>252</c:v>
                </c:pt>
                <c:pt idx="12">
                  <c:v>282</c:v>
                </c:pt>
              </c:numCache>
            </c:numRef>
          </c:val>
          <c:extLst>
            <c:ext xmlns:c16="http://schemas.microsoft.com/office/drawing/2014/chart" uri="{C3380CC4-5D6E-409C-BE32-E72D297353CC}">
              <c16:uniqueId val="{00000007-B01F-4FA9-A08D-AB83C67D9A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69</c:v>
                </c:pt>
                <c:pt idx="2">
                  <c:v>#N/A</c:v>
                </c:pt>
                <c:pt idx="3">
                  <c:v>#N/A</c:v>
                </c:pt>
                <c:pt idx="4">
                  <c:v>55</c:v>
                </c:pt>
                <c:pt idx="5">
                  <c:v>#N/A</c:v>
                </c:pt>
                <c:pt idx="6">
                  <c:v>#N/A</c:v>
                </c:pt>
                <c:pt idx="7">
                  <c:v>64</c:v>
                </c:pt>
                <c:pt idx="8">
                  <c:v>#N/A</c:v>
                </c:pt>
                <c:pt idx="9">
                  <c:v>#N/A</c:v>
                </c:pt>
                <c:pt idx="10">
                  <c:v>54</c:v>
                </c:pt>
                <c:pt idx="11">
                  <c:v>#N/A</c:v>
                </c:pt>
                <c:pt idx="12">
                  <c:v>#N/A</c:v>
                </c:pt>
                <c:pt idx="13">
                  <c:v>81</c:v>
                </c:pt>
                <c:pt idx="14">
                  <c:v>#N/A</c:v>
                </c:pt>
              </c:numCache>
            </c:numRef>
          </c:val>
          <c:smooth val="0"/>
          <c:extLst>
            <c:ext xmlns:c16="http://schemas.microsoft.com/office/drawing/2014/chart" uri="{C3380CC4-5D6E-409C-BE32-E72D297353CC}">
              <c16:uniqueId val="{00000008-B01F-4FA9-A08D-AB83C67D9A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2062</c:v>
                </c:pt>
                <c:pt idx="5">
                  <c:v>2076</c:v>
                </c:pt>
                <c:pt idx="8">
                  <c:v>1972</c:v>
                </c:pt>
                <c:pt idx="11">
                  <c:v>1916</c:v>
                </c:pt>
                <c:pt idx="14">
                  <c:v>1767</c:v>
                </c:pt>
              </c:numCache>
            </c:numRef>
          </c:val>
          <c:extLst>
            <c:ext xmlns:c16="http://schemas.microsoft.com/office/drawing/2014/chart" uri="{C3380CC4-5D6E-409C-BE32-E72D297353CC}">
              <c16:uniqueId val="{00000000-EB08-407C-8643-80DF8F6494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c:v>
                </c:pt>
                <c:pt idx="5">
                  <c:v>28</c:v>
                </c:pt>
                <c:pt idx="8">
                  <c:v>22</c:v>
                </c:pt>
                <c:pt idx="11">
                  <c:v>13</c:v>
                </c:pt>
                <c:pt idx="14">
                  <c:v>6</c:v>
                </c:pt>
              </c:numCache>
            </c:numRef>
          </c:val>
          <c:extLst>
            <c:ext xmlns:c16="http://schemas.microsoft.com/office/drawing/2014/chart" uri="{C3380CC4-5D6E-409C-BE32-E72D297353CC}">
              <c16:uniqueId val="{00000001-EB08-407C-8643-80DF8F6494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837</c:v>
                </c:pt>
                <c:pt idx="5">
                  <c:v>837</c:v>
                </c:pt>
                <c:pt idx="8">
                  <c:v>1037</c:v>
                </c:pt>
                <c:pt idx="11">
                  <c:v>917</c:v>
                </c:pt>
                <c:pt idx="14">
                  <c:v>887</c:v>
                </c:pt>
              </c:numCache>
            </c:numRef>
          </c:val>
          <c:extLst>
            <c:ext xmlns:c16="http://schemas.microsoft.com/office/drawing/2014/chart" uri="{C3380CC4-5D6E-409C-BE32-E72D297353CC}">
              <c16:uniqueId val="{00000002-EB08-407C-8643-80DF8F6494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08-407C-8643-80DF8F6494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08-407C-8643-80DF8F6494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08-407C-8643-80DF8F6494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313</c:v>
                </c:pt>
                <c:pt idx="3">
                  <c:v>283</c:v>
                </c:pt>
                <c:pt idx="6">
                  <c:v>280</c:v>
                </c:pt>
                <c:pt idx="9">
                  <c:v>284</c:v>
                </c:pt>
                <c:pt idx="12">
                  <c:v>212</c:v>
                </c:pt>
              </c:numCache>
            </c:numRef>
          </c:val>
          <c:extLst>
            <c:ext xmlns:c16="http://schemas.microsoft.com/office/drawing/2014/chart" uri="{C3380CC4-5D6E-409C-BE32-E72D297353CC}">
              <c16:uniqueId val="{00000006-EB08-407C-8643-80DF8F6494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120</c:v>
                </c:pt>
                <c:pt idx="3">
                  <c:v>213</c:v>
                </c:pt>
                <c:pt idx="6">
                  <c:v>225</c:v>
                </c:pt>
                <c:pt idx="9">
                  <c:v>211</c:v>
                </c:pt>
                <c:pt idx="12">
                  <c:v>164</c:v>
                </c:pt>
              </c:numCache>
            </c:numRef>
          </c:val>
          <c:extLst>
            <c:ext xmlns:c16="http://schemas.microsoft.com/office/drawing/2014/chart" uri="{C3380CC4-5D6E-409C-BE32-E72D297353CC}">
              <c16:uniqueId val="{00000007-EB08-407C-8643-80DF8F6494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149</c:v>
                </c:pt>
                <c:pt idx="3">
                  <c:v>125</c:v>
                </c:pt>
                <c:pt idx="6">
                  <c:v>144</c:v>
                </c:pt>
                <c:pt idx="9">
                  <c:v>146</c:v>
                </c:pt>
                <c:pt idx="12">
                  <c:v>158</c:v>
                </c:pt>
              </c:numCache>
            </c:numRef>
          </c:val>
          <c:extLst>
            <c:ext xmlns:c16="http://schemas.microsoft.com/office/drawing/2014/chart" uri="{C3380CC4-5D6E-409C-BE32-E72D297353CC}">
              <c16:uniqueId val="{00000008-EB08-407C-8643-80DF8F6494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48</c:v>
                </c:pt>
                <c:pt idx="3">
                  <c:v>28</c:v>
                </c:pt>
                <c:pt idx="6">
                  <c:v>0</c:v>
                </c:pt>
                <c:pt idx="9">
                  <c:v>0</c:v>
                </c:pt>
                <c:pt idx="12">
                  <c:v>0</c:v>
                </c:pt>
              </c:numCache>
            </c:numRef>
          </c:val>
          <c:extLst>
            <c:ext xmlns:c16="http://schemas.microsoft.com/office/drawing/2014/chart" uri="{C3380CC4-5D6E-409C-BE32-E72D297353CC}">
              <c16:uniqueId val="{00000009-EB08-407C-8643-80DF8F6494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2529</c:v>
                </c:pt>
                <c:pt idx="3">
                  <c:v>2465</c:v>
                </c:pt>
                <c:pt idx="6">
                  <c:v>2368</c:v>
                </c:pt>
                <c:pt idx="9">
                  <c:v>2317</c:v>
                </c:pt>
                <c:pt idx="12">
                  <c:v>2193</c:v>
                </c:pt>
              </c:numCache>
            </c:numRef>
          </c:val>
          <c:extLst>
            <c:ext xmlns:c16="http://schemas.microsoft.com/office/drawing/2014/chart" uri="{C3380CC4-5D6E-409C-BE32-E72D297353CC}">
              <c16:uniqueId val="{0000000A-EB08-407C-8643-80DF8F6494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230</c:v>
                </c:pt>
                <c:pt idx="2">
                  <c:v>#N/A</c:v>
                </c:pt>
                <c:pt idx="3">
                  <c:v>#N/A</c:v>
                </c:pt>
                <c:pt idx="4">
                  <c:v>173</c:v>
                </c:pt>
                <c:pt idx="5">
                  <c:v>#N/A</c:v>
                </c:pt>
                <c:pt idx="6">
                  <c:v>#N/A</c:v>
                </c:pt>
                <c:pt idx="7">
                  <c:v>0</c:v>
                </c:pt>
                <c:pt idx="8">
                  <c:v>#N/A</c:v>
                </c:pt>
                <c:pt idx="9">
                  <c:v>#N/A</c:v>
                </c:pt>
                <c:pt idx="10">
                  <c:v>111</c:v>
                </c:pt>
                <c:pt idx="11">
                  <c:v>#N/A</c:v>
                </c:pt>
                <c:pt idx="12">
                  <c:v>#N/A</c:v>
                </c:pt>
                <c:pt idx="13">
                  <c:v>67</c:v>
                </c:pt>
                <c:pt idx="14">
                  <c:v>#N/A</c:v>
                </c:pt>
              </c:numCache>
            </c:numRef>
          </c:val>
          <c:smooth val="0"/>
          <c:extLst>
            <c:ext xmlns:c16="http://schemas.microsoft.com/office/drawing/2014/chart" uri="{C3380CC4-5D6E-409C-BE32-E72D297353CC}">
              <c16:uniqueId val="{0000000B-EB08-407C-8643-80DF8F6494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872</c:v>
                </c:pt>
                <c:pt idx="1">
                  <c:v>752</c:v>
                </c:pt>
                <c:pt idx="2">
                  <c:v>722</c:v>
                </c:pt>
              </c:numCache>
            </c:numRef>
          </c:val>
          <c:extLst>
            <c:ext xmlns:c16="http://schemas.microsoft.com/office/drawing/2014/chart" uri="{C3380CC4-5D6E-409C-BE32-E72D297353CC}">
              <c16:uniqueId val="{00000000-9BC9-4555-943D-382CDA95FF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165</c:v>
                </c:pt>
                <c:pt idx="1">
                  <c:v>165</c:v>
                </c:pt>
                <c:pt idx="2">
                  <c:v>165</c:v>
                </c:pt>
              </c:numCache>
            </c:numRef>
          </c:val>
          <c:extLst>
            <c:ext xmlns:c16="http://schemas.microsoft.com/office/drawing/2014/chart" uri="{C3380CC4-5D6E-409C-BE32-E72D297353CC}">
              <c16:uniqueId val="{00000001-9BC9-4555-943D-382CDA95FF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108</c:v>
                </c:pt>
                <c:pt idx="1">
                  <c:v>110</c:v>
                </c:pt>
                <c:pt idx="2">
                  <c:v>122</c:v>
                </c:pt>
              </c:numCache>
            </c:numRef>
          </c:val>
          <c:extLst>
            <c:ext xmlns:c16="http://schemas.microsoft.com/office/drawing/2014/chart" uri="{C3380CC4-5D6E-409C-BE32-E72D297353CC}">
              <c16:uniqueId val="{00000002-9BC9-4555-943D-382CDA95FF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
365
154.90
1,590,931
1,547,119
25,220
758,711
2,192,583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高齢化率は年々高くなっており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令和元年度末時点</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、人口も減少していることに加え</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人減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、中心となる産業がないこと等で財政基盤が弱く類似団体平均を大きく下回っている。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基準財政需要額が前年度比</a:t>
          </a:r>
          <a:r>
            <a:rPr kumimoji="1" lang="en-US" altLang="ja-JP" sz="1300">
              <a:latin typeface="ＭＳ Ｐゴシック" panose="020B0600070205080204" pitchFamily="50" charset="-128"/>
              <a:ea typeface="ＭＳ Ｐゴシック" panose="020B0600070205080204" pitchFamily="50" charset="-128"/>
            </a:rPr>
            <a:t>27,955</a:t>
          </a:r>
          <a:r>
            <a:rPr kumimoji="1" lang="ja-JP" altLang="en-US" sz="1300">
              <a:latin typeface="ＭＳ Ｐゴシック" panose="020B0600070205080204" pitchFamily="50" charset="-128"/>
              <a:ea typeface="ＭＳ Ｐゴシック" panose="020B0600070205080204" pitchFamily="50" charset="-128"/>
            </a:rPr>
            <a:t>千円増しているものの基準財政収入額が前年度比</a:t>
          </a:r>
          <a:r>
            <a:rPr kumimoji="1" lang="en-US" altLang="ja-JP" sz="1300">
              <a:latin typeface="ＭＳ Ｐゴシック" panose="020B0600070205080204" pitchFamily="50" charset="-128"/>
              <a:ea typeface="ＭＳ Ｐゴシック" panose="020B0600070205080204" pitchFamily="50" charset="-128"/>
            </a:rPr>
            <a:t>11,761</a:t>
          </a:r>
          <a:r>
            <a:rPr kumimoji="1" lang="ja-JP" altLang="en-US" sz="1300">
              <a:latin typeface="ＭＳ Ｐゴシック" panose="020B0600070205080204" pitchFamily="50" charset="-128"/>
              <a:ea typeface="ＭＳ Ｐゴシック" panose="020B0600070205080204" pitchFamily="50" charset="-128"/>
            </a:rPr>
            <a:t>千円の増となっていることにより、財政力指数は前年度より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上昇している。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68580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6027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78232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78232</xdr:rowOff>
    </xdr:from>
    <xdr:to>
      <xdr:col>15</xdr:col>
      <xdr:colOff>82550</xdr:colOff>
      <xdr:row>44</xdr:row>
      <xdr:rowOff>78232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87884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6220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61993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27432</xdr:rowOff>
    </xdr:from>
    <xdr:to>
      <xdr:col>15</xdr:col>
      <xdr:colOff>133350</xdr:colOff>
      <xdr:row>44</xdr:row>
      <xdr:rowOff>129032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113809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37084</xdr:rowOff>
    </xdr:from>
    <xdr:to>
      <xdr:col>7</xdr:col>
      <xdr:colOff>31750</xdr:colOff>
      <xdr:row>44</xdr:row>
      <xdr:rowOff>138684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123461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年度と比較し、令和元年度の経常収支比率が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ポイント好転しているのは、当該年度の冬季積雪量が少なかったことにより雪寒対策費が大きく減少していること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11,013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、職員の年齢層若返りによる人件費が減少したこと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10,076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等により、支出が抑制されたことが大きな要因となっている。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雪寒対策費については、その年の積雪量に左右される部分がかなり大きく、継続した抑制が難しいため、事務事業等の優先度を見直し、優先度の低い事務事業について、計画的な縮小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46884</xdr:rowOff>
    </xdr:from>
    <xdr:to>
      <xdr:col>23</xdr:col>
      <xdr:colOff>133350</xdr:colOff>
      <xdr:row>65</xdr:row>
      <xdr:rowOff>50906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19113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50906</xdr:rowOff>
    </xdr:from>
    <xdr:to>
      <xdr:col>19</xdr:col>
      <xdr:colOff>133350</xdr:colOff>
      <xdr:row>65</xdr:row>
      <xdr:rowOff>99166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951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99166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24777"/>
          <a:ext cx="889000" cy="1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151977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121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167534</xdr:rowOff>
    </xdr:from>
    <xdr:to>
      <xdr:col>23</xdr:col>
      <xdr:colOff>184150</xdr:colOff>
      <xdr:row>65</xdr:row>
      <xdr:rowOff>97684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63411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3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xdr:rowOff>
    </xdr:from>
    <xdr:to>
      <xdr:col>19</xdr:col>
      <xdr:colOff>184150</xdr:colOff>
      <xdr:row>65</xdr:row>
      <xdr:rowOff>101706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86483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3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48366</xdr:rowOff>
    </xdr:from>
    <xdr:to>
      <xdr:col>15</xdr:col>
      <xdr:colOff>133350</xdr:colOff>
      <xdr:row>65</xdr:row>
      <xdr:rowOff>149966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134743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[1,494,322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令和元年度における人口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人当たり人件費・物件費等の決算額は、前年度と比較し</a:t>
          </a:r>
          <a:r>
            <a:rPr kumimoji="1" lang="en-US" altLang="ja-JP" sz="1300">
              <a:latin typeface="ＭＳ Ｐゴシック" panose="020B0600070205080204" pitchFamily="50" charset="-128"/>
              <a:ea typeface="ＭＳ Ｐゴシック" panose="020B0600070205080204" pitchFamily="50" charset="-128"/>
            </a:rPr>
            <a:t>102,952</a:t>
          </a:r>
          <a:r>
            <a:rPr kumimoji="1" lang="ja-JP" altLang="en-US" sz="1300">
              <a:latin typeface="ＭＳ Ｐゴシック" panose="020B0600070205080204" pitchFamily="50" charset="-128"/>
              <a:ea typeface="ＭＳ Ｐゴシック" panose="020B0600070205080204" pitchFamily="50" charset="-128"/>
            </a:rPr>
            <a:t>円増加している。また、類似団体平均を大きく上回る結果となっているのは、村人口が高齢化・過疎化の影響により減少傾向とあることが大きな要因である。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今後も人口減少は続くとみられるため、より一層業務の見直し等を図り、人件費及び物件費の抑制を図る。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150775</xdr:rowOff>
    </xdr:from>
    <xdr:to>
      <xdr:col>23</xdr:col>
      <xdr:colOff>133350</xdr:colOff>
      <xdr:row>85</xdr:row>
      <xdr:rowOff>29009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552575"/>
          <a:ext cx="838200" cy="4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150775</xdr:rowOff>
    </xdr:from>
    <xdr:to>
      <xdr:col>19</xdr:col>
      <xdr:colOff>133350</xdr:colOff>
      <xdr:row>84</xdr:row>
      <xdr:rowOff>165464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552575"/>
          <a:ext cx="8890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154567</xdr:rowOff>
    </xdr:from>
    <xdr:to>
      <xdr:col>15</xdr:col>
      <xdr:colOff>82550</xdr:colOff>
      <xdr:row>84</xdr:row>
      <xdr:rowOff>165464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55636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85821</xdr:rowOff>
    </xdr:from>
    <xdr:to>
      <xdr:col>11</xdr:col>
      <xdr:colOff>31750</xdr:colOff>
      <xdr:row>84</xdr:row>
      <xdr:rowOff>154567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487621"/>
          <a:ext cx="889000" cy="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129637</xdr:rowOff>
    </xdr:from>
    <xdr:to>
      <xdr:col>7</xdr:col>
      <xdr:colOff>31750</xdr:colOff>
      <xdr:row>82</xdr:row>
      <xdr:rowOff>59787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69964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149659</xdr:rowOff>
    </xdr:from>
    <xdr:to>
      <xdr:col>23</xdr:col>
      <xdr:colOff>184150</xdr:colOff>
      <xdr:row>85</xdr:row>
      <xdr:rowOff>79809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121736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2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99975</xdr:rowOff>
    </xdr:from>
    <xdr:to>
      <xdr:col>19</xdr:col>
      <xdr:colOff>184150</xdr:colOff>
      <xdr:row>85</xdr:row>
      <xdr:rowOff>30125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5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14902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8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114664</xdr:rowOff>
    </xdr:from>
    <xdr:to>
      <xdr:col>15</xdr:col>
      <xdr:colOff>133350</xdr:colOff>
      <xdr:row>85</xdr:row>
      <xdr:rowOff>44814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51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29591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60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103767</xdr:rowOff>
    </xdr:from>
    <xdr:to>
      <xdr:col>11</xdr:col>
      <xdr:colOff>82550</xdr:colOff>
      <xdr:row>85</xdr:row>
      <xdr:rowOff>33917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5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18694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59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35021</xdr:rowOff>
    </xdr:from>
    <xdr:to>
      <xdr:col>7</xdr:col>
      <xdr:colOff>31750</xdr:colOff>
      <xdr:row>84</xdr:row>
      <xdr:rowOff>136621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121398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52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年度からほぼ同水準で推移しており類似団体平均値を下回る年が続いている。令和元年度においても、類似団体平均より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ポイント下回っており、前年度からほぼ変化がないと考えられる。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135382</xdr:rowOff>
    </xdr:from>
    <xdr:to>
      <xdr:col>81</xdr:col>
      <xdr:colOff>44450</xdr:colOff>
      <xdr:row>86</xdr:row>
      <xdr:rowOff>149861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880082"/>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65278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8945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17018</xdr:rowOff>
    </xdr:from>
    <xdr:to>
      <xdr:col>72</xdr:col>
      <xdr:colOff>203200</xdr:colOff>
      <xdr:row>87</xdr:row>
      <xdr:rowOff>65278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93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111252</xdr:rowOff>
    </xdr:from>
    <xdr:to>
      <xdr:col>68</xdr:col>
      <xdr:colOff>152400</xdr:colOff>
      <xdr:row>87</xdr:row>
      <xdr:rowOff>17018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85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84582</xdr:rowOff>
    </xdr:from>
    <xdr:to>
      <xdr:col>81</xdr:col>
      <xdr:colOff>95250</xdr:colOff>
      <xdr:row>87</xdr:row>
      <xdr:rowOff>14732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101109</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xdr:rowOff>
    </xdr:from>
    <xdr:to>
      <xdr:col>73</xdr:col>
      <xdr:colOff>44450</xdr:colOff>
      <xdr:row>87</xdr:row>
      <xdr:rowOff>116078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126255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137668</xdr:rowOff>
    </xdr:from>
    <xdr:to>
      <xdr:col>68</xdr:col>
      <xdr:colOff>203200</xdr:colOff>
      <xdr:row>87</xdr:row>
      <xdr:rowOff>67818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77995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60452</xdr:rowOff>
    </xdr:from>
    <xdr:to>
      <xdr:col>64</xdr:col>
      <xdr:colOff>152400</xdr:colOff>
      <xdr:row>86</xdr:row>
      <xdr:rowOff>162052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7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人口減少が進んでいるため依然として類似団体平均値を大きく上回っている。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その中でも、前年度比</a:t>
          </a:r>
          <a:r>
            <a:rPr kumimoji="1" lang="en-US" altLang="ja-JP" sz="1300">
              <a:latin typeface="ＭＳ Ｐゴシック" panose="020B0600070205080204" pitchFamily="50" charset="-128"/>
              <a:ea typeface="ＭＳ Ｐゴシック" panose="020B0600070205080204" pitchFamily="50" charset="-128"/>
            </a:rPr>
            <a:t>5.35</a:t>
          </a:r>
          <a:r>
            <a:rPr kumimoji="1" lang="ja-JP" altLang="en-US" sz="1300">
              <a:latin typeface="ＭＳ Ｐゴシック" panose="020B0600070205080204" pitchFamily="50" charset="-128"/>
              <a:ea typeface="ＭＳ Ｐゴシック" panose="020B0600070205080204" pitchFamily="50" charset="-128"/>
            </a:rPr>
            <a:t>ポイント増加しているのは、令和元年度中に平成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年度退職職員分として新規採用職員を補充したことによる。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今後も人口減少が見込まれるため、業務内容の優先度の見直しや効率化を考え、業務に支障が出ないようにしながら職員数の抑制を図る必要がある。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113737</xdr:rowOff>
    </xdr:from>
    <xdr:to>
      <xdr:col>81</xdr:col>
      <xdr:colOff>44450</xdr:colOff>
      <xdr:row>63</xdr:row>
      <xdr:rowOff>3762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743637"/>
          <a:ext cx="838200" cy="6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113737</xdr:rowOff>
    </xdr:from>
    <xdr:to>
      <xdr:col>77</xdr:col>
      <xdr:colOff>44450</xdr:colOff>
      <xdr:row>62</xdr:row>
      <xdr:rowOff>155448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743637"/>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103167</xdr:rowOff>
    </xdr:from>
    <xdr:to>
      <xdr:col>72</xdr:col>
      <xdr:colOff>203200</xdr:colOff>
      <xdr:row>62</xdr:row>
      <xdr:rowOff>155448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73306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18252</xdr:rowOff>
    </xdr:from>
    <xdr:to>
      <xdr:col>68</xdr:col>
      <xdr:colOff>152400</xdr:colOff>
      <xdr:row>62</xdr:row>
      <xdr:rowOff>103167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648152"/>
          <a:ext cx="889000" cy="8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10578</xdr:rowOff>
    </xdr:from>
    <xdr:to>
      <xdr:col>64</xdr:col>
      <xdr:colOff>152400</xdr:colOff>
      <xdr:row>59</xdr:row>
      <xdr:rowOff>112178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122355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124412</xdr:rowOff>
    </xdr:from>
    <xdr:to>
      <xdr:col>81</xdr:col>
      <xdr:colOff>95250</xdr:colOff>
      <xdr:row>63</xdr:row>
      <xdr:rowOff>54562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7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96489</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72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62937</xdr:rowOff>
    </xdr:from>
    <xdr:to>
      <xdr:col>77</xdr:col>
      <xdr:colOff>95250</xdr:colOff>
      <xdr:row>62</xdr:row>
      <xdr:rowOff>164537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6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149314</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779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104648</xdr:rowOff>
    </xdr:from>
    <xdr:to>
      <xdr:col>73</xdr:col>
      <xdr:colOff>44450</xdr:colOff>
      <xdr:row>63</xdr:row>
      <xdr:rowOff>34798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19575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52367</xdr:rowOff>
    </xdr:from>
    <xdr:to>
      <xdr:col>68</xdr:col>
      <xdr:colOff>203200</xdr:colOff>
      <xdr:row>62</xdr:row>
      <xdr:rowOff>153967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6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138744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76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138902</xdr:rowOff>
    </xdr:from>
    <xdr:to>
      <xdr:col>64</xdr:col>
      <xdr:colOff>152400</xdr:colOff>
      <xdr:row>62</xdr:row>
      <xdr:rowOff>69052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5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53829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6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令和元年度においても依然として類似団体平均数値よりも上回っており、前年度と比較しても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年度に借入を行った過疎対策事業債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一貫校建設事業等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等の元金償還が始まったことが考えられる。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今後も引き続き、地方交付税参入率の良い村債を活用していくこと、補助金の活用を積極的に行い新規起債発行額を抑制することなど、可能な限り実質公債費比率が軽減していくよう努める。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159596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346950"/>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146050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138006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14817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33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108796</xdr:rowOff>
    </xdr:from>
    <xdr:to>
      <xdr:col>81</xdr:col>
      <xdr:colOff>95250</xdr:colOff>
      <xdr:row>44</xdr:row>
      <xdr:rowOff>38946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80873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4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令和元年中に平成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年度に借り入れした過疎対策事業債などの償還が始まったため地方債残高が前年度比で</a:t>
          </a:r>
          <a:r>
            <a:rPr kumimoji="1" lang="en-US" altLang="ja-JP" sz="1300">
              <a:latin typeface="ＭＳ Ｐゴシック" panose="020B0600070205080204" pitchFamily="50" charset="-128"/>
              <a:ea typeface="ＭＳ Ｐゴシック" panose="020B0600070205080204" pitchFamily="50" charset="-128"/>
            </a:rPr>
            <a:t>124,528</a:t>
          </a:r>
          <a:r>
            <a:rPr kumimoji="1" lang="ja-JP" altLang="en-US" sz="1300">
              <a:latin typeface="ＭＳ Ｐゴシック" panose="020B0600070205080204" pitchFamily="50" charset="-128"/>
              <a:ea typeface="ＭＳ Ｐゴシック" panose="020B0600070205080204" pitchFamily="50" charset="-128"/>
            </a:rPr>
            <a:t>千円減少し、退職手当負担見込み額においても複数職員の退職等により</a:t>
          </a:r>
          <a:r>
            <a:rPr kumimoji="1" lang="en-US" altLang="ja-JP" sz="1300">
              <a:latin typeface="ＭＳ Ｐゴシック" panose="020B0600070205080204" pitchFamily="50" charset="-128"/>
              <a:ea typeface="ＭＳ Ｐゴシック" panose="020B0600070205080204" pitchFamily="50" charset="-128"/>
            </a:rPr>
            <a:t>71,556</a:t>
          </a:r>
          <a:r>
            <a:rPr kumimoji="1" lang="ja-JP" altLang="en-US" sz="1300">
              <a:latin typeface="ＭＳ Ｐゴシック" panose="020B0600070205080204" pitchFamily="50" charset="-128"/>
              <a:ea typeface="ＭＳ Ｐゴシック" panose="020B0600070205080204" pitchFamily="50" charset="-128"/>
            </a:rPr>
            <a:t>千円減少した。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財政調整基金を</a:t>
          </a:r>
          <a:r>
            <a:rPr kumimoji="1" lang="en-US" altLang="ja-JP" sz="1300">
              <a:latin typeface="ＭＳ Ｐゴシック" panose="020B0600070205080204" pitchFamily="50" charset="-128"/>
              <a:ea typeface="ＭＳ Ｐゴシック" panose="020B0600070205080204" pitchFamily="50" charset="-128"/>
            </a:rPr>
            <a:t>30,000</a:t>
          </a:r>
          <a:r>
            <a:rPr kumimoji="1" lang="ja-JP" altLang="en-US" sz="1300">
              <a:latin typeface="ＭＳ Ｐゴシック" panose="020B0600070205080204" pitchFamily="50" charset="-128"/>
              <a:ea typeface="ＭＳ Ｐゴシック" panose="020B0600070205080204" pitchFamily="50" charset="-128"/>
            </a:rPr>
            <a:t>千円取り崩したものの、上記のことがあったため将来負担比率は前年度に比べ</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167589</xdr:rowOff>
    </xdr:from>
    <xdr:to>
      <xdr:col>81</xdr:col>
      <xdr:colOff>44450</xdr:colOff>
      <xdr:row>15</xdr:row>
      <xdr:rowOff>79146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567889"/>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124511</xdr:rowOff>
    </xdr:from>
    <xdr:to>
      <xdr:col>68</xdr:col>
      <xdr:colOff>152400</xdr:colOff>
      <xdr:row>16</xdr:row>
      <xdr:rowOff>6147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69626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116789</xdr:rowOff>
    </xdr:from>
    <xdr:to>
      <xdr:col>81</xdr:col>
      <xdr:colOff>95250</xdr:colOff>
      <xdr:row>15</xdr:row>
      <xdr:rowOff>46939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5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88866</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8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28346</xdr:rowOff>
    </xdr:from>
    <xdr:to>
      <xdr:col>77</xdr:col>
      <xdr:colOff>95250</xdr:colOff>
      <xdr:row>15</xdr:row>
      <xdr:rowOff>129946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6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114723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8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126797</xdr:rowOff>
    </xdr:from>
    <xdr:to>
      <xdr:col>64</xdr:col>
      <xdr:colOff>152400</xdr:colOff>
      <xdr:row>16</xdr:row>
      <xdr:rowOff>56947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6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41724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
365
154.90
1,590,931
1,547,119
25,220
758,711
2,192,583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年度と比較し令和元年度は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ポイント減少しており、その要因としては複数名の中堅職員の退職が大きいと考えらえれる。令和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年度の新規採用職員はいないものの、職員の経験年数の増加に伴い人件費も増加することが考えられるため、今後も継続し人件費削減に努める。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124142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162040"/>
          <a:ext cx="8382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164147</xdr:rowOff>
    </xdr:from>
    <xdr:to>
      <xdr:col>19</xdr:col>
      <xdr:colOff>187325</xdr:colOff>
      <xdr:row>36</xdr:row>
      <xdr:rowOff>124142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64897"/>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41275</xdr:rowOff>
    </xdr:from>
    <xdr:to>
      <xdr:col>15</xdr:col>
      <xdr:colOff>98425</xdr:colOff>
      <xdr:row>35</xdr:row>
      <xdr:rowOff>164147</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042025"/>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155575</xdr:rowOff>
    </xdr:from>
    <xdr:to>
      <xdr:col>11</xdr:col>
      <xdr:colOff>9525</xdr:colOff>
      <xdr:row>35</xdr:row>
      <xdr:rowOff>41275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984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50483</xdr:rowOff>
    </xdr:from>
    <xdr:to>
      <xdr:col>6</xdr:col>
      <xdr:colOff>171450</xdr:colOff>
      <xdr:row>34</xdr:row>
      <xdr:rowOff>152083</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87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162260</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82567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73342</xdr:rowOff>
    </xdr:from>
    <xdr:to>
      <xdr:col>20</xdr:col>
      <xdr:colOff>38100</xdr:colOff>
      <xdr:row>37</xdr:row>
      <xdr:rowOff>3492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159719</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33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113347</xdr:rowOff>
    </xdr:from>
    <xdr:to>
      <xdr:col>15</xdr:col>
      <xdr:colOff>149225</xdr:colOff>
      <xdr:row>36</xdr:row>
      <xdr:rowOff>43497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28274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20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161925</xdr:rowOff>
    </xdr:from>
    <xdr:to>
      <xdr:col>11</xdr:col>
      <xdr:colOff>60325</xdr:colOff>
      <xdr:row>35</xdr:row>
      <xdr:rowOff>92075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76852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104775</xdr:rowOff>
    </xdr:from>
    <xdr:to>
      <xdr:col>6</xdr:col>
      <xdr:colOff>171450</xdr:colOff>
      <xdr:row>35</xdr:row>
      <xdr:rowOff>34925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19702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0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令和元年度において、物件費の経常収支比率が類似団体平均よりも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ポイント増加している。前年度より増加した要因としては、住民システムを含むシステム関連のセキュリティ対策費用が微増していることが考えられる。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今後も適宜見直しを図り、経常経費の抑制に努めていく。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8199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17</xdr:row>
      <xdr:rowOff>147574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281990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18</xdr:row>
      <xdr:rowOff>3556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3062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3556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3075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124206</xdr:rowOff>
    </xdr:from>
    <xdr:to>
      <xdr:col>69</xdr:col>
      <xdr:colOff>142875</xdr:colOff>
      <xdr:row>18</xdr:row>
      <xdr:rowOff>54356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39133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乳幼児や子どもの数が少ないため、類似団体平均よりも下回っている。今後もほぼ人数の変化がないことが予想されるため同水準を推移すると考えられる。</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ポイント減少しているのは、冬季における積雪量が少なかったことにより雪寒対策事業が縮小された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11,013</a:t>
          </a:r>
          <a:r>
            <a:rPr kumimoji="1" lang="ja-JP" altLang="en-US" sz="1300">
              <a:latin typeface="ＭＳ Ｐゴシック" panose="020B0600070205080204" pitchFamily="50" charset="-128"/>
              <a:ea typeface="ＭＳ Ｐゴシック" panose="020B0600070205080204" pitchFamily="50" charset="-128"/>
            </a:rPr>
            <a:t>千円の減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ことが主な要因と考えられる。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144145</xdr:rowOff>
    </xdr:from>
    <xdr:to>
      <xdr:col>82</xdr:col>
      <xdr:colOff>107950</xdr:colOff>
      <xdr:row>56</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5738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24130</xdr:rowOff>
    </xdr:from>
    <xdr:to>
      <xdr:col>78</xdr:col>
      <xdr:colOff>69850</xdr:colOff>
      <xdr:row>56</xdr:row>
      <xdr:rowOff>167005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2533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167005</xdr:rowOff>
    </xdr:from>
    <xdr:to>
      <xdr:col>73</xdr:col>
      <xdr:colOff>180975</xdr:colOff>
      <xdr:row>58</xdr:row>
      <xdr:rowOff>86995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6820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86995</xdr:rowOff>
    </xdr:from>
    <xdr:to>
      <xdr:col>69</xdr:col>
      <xdr:colOff>92075</xdr:colOff>
      <xdr:row>58</xdr:row>
      <xdr:rowOff>86995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8819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93345</xdr:rowOff>
    </xdr:from>
    <xdr:to>
      <xdr:col>82</xdr:col>
      <xdr:colOff>158750</xdr:colOff>
      <xdr:row>56</xdr:row>
      <xdr:rowOff>23495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109872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6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144780</xdr:rowOff>
    </xdr:from>
    <xdr:to>
      <xdr:col>78</xdr:col>
      <xdr:colOff>120650</xdr:colOff>
      <xdr:row>56</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85107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4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116205</xdr:rowOff>
    </xdr:from>
    <xdr:to>
      <xdr:col>74</xdr:col>
      <xdr:colOff>31750</xdr:colOff>
      <xdr:row>57</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56532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36195</xdr:rowOff>
    </xdr:from>
    <xdr:to>
      <xdr:col>69</xdr:col>
      <xdr:colOff>142875</xdr:colOff>
      <xdr:row>58</xdr:row>
      <xdr:rowOff>137795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122572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36195</xdr:rowOff>
    </xdr:from>
    <xdr:to>
      <xdr:col>65</xdr:col>
      <xdr:colOff>53975</xdr:colOff>
      <xdr:row>56</xdr:row>
      <xdr:rowOff>137795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147972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美しい森林づくり基盤整備事業等の実施により、前年度と比較して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ポイント増加しており、今後も補助金の見直しを継続的に行い経常経費の抑制に努めていく。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19558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26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159004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36</xdr:row>
      <xdr:rowOff>159004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3460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34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ポイント増加しており、その要因は令和元年度に過疎対策事業債等の元金償還が新たに始まったことによると考えられる。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今後は、新規事業の精査等を行い、村債の新規発行を抑制していく。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140063</xdr:rowOff>
    </xdr:from>
    <xdr:to>
      <xdr:col>24</xdr:col>
      <xdr:colOff>25400</xdr:colOff>
      <xdr:row>79</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513163"/>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120469</xdr:rowOff>
    </xdr:from>
    <xdr:to>
      <xdr:col>19</xdr:col>
      <xdr:colOff>187325</xdr:colOff>
      <xdr:row>78</xdr:row>
      <xdr:rowOff>140063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4935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38826</xdr:rowOff>
    </xdr:from>
    <xdr:to>
      <xdr:col>15</xdr:col>
      <xdr:colOff>98425</xdr:colOff>
      <xdr:row>78</xdr:row>
      <xdr:rowOff>120469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4119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38826</xdr:rowOff>
    </xdr:from>
    <xdr:to>
      <xdr:col>11</xdr:col>
      <xdr:colOff>9525</xdr:colOff>
      <xdr:row>78</xdr:row>
      <xdr:rowOff>94343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4119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57349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89263</xdr:rowOff>
    </xdr:from>
    <xdr:to>
      <xdr:col>20</xdr:col>
      <xdr:colOff>38100</xdr:colOff>
      <xdr:row>79</xdr:row>
      <xdr:rowOff>19413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4190</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4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69669</xdr:rowOff>
    </xdr:from>
    <xdr:to>
      <xdr:col>15</xdr:col>
      <xdr:colOff>149225</xdr:colOff>
      <xdr:row>78</xdr:row>
      <xdr:rowOff>171269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156046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159476</xdr:rowOff>
    </xdr:from>
    <xdr:to>
      <xdr:col>11</xdr:col>
      <xdr:colOff>60325</xdr:colOff>
      <xdr:row>78</xdr:row>
      <xdr:rowOff>89626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74403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ポイント減少しているのは、物件費・補助費等が増加しているものの、人件費等が減少していることによると考えられる。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77</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38913"/>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143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3556</xdr:rowOff>
    </xdr:from>
    <xdr:to>
      <xdr:col>73</xdr:col>
      <xdr:colOff>180975</xdr:colOff>
      <xdr:row>77</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052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77</xdr:row>
      <xdr:rowOff>3556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3832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91712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124206</xdr:rowOff>
    </xdr:from>
    <xdr:to>
      <xdr:col>69</xdr:col>
      <xdr:colOff>142875</xdr:colOff>
      <xdr:row>77</xdr:row>
      <xdr:rowOff>54356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39133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4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120091</xdr:rowOff>
    </xdr:from>
    <xdr:to>
      <xdr:col>29</xdr:col>
      <xdr:colOff>127000</xdr:colOff>
      <xdr:row>13</xdr:row>
      <xdr:rowOff>45299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225116"/>
          <a:ext cx="647700" cy="96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45299</xdr:rowOff>
    </xdr:from>
    <xdr:to>
      <xdr:col>26</xdr:col>
      <xdr:colOff>50800</xdr:colOff>
      <xdr:row>13</xdr:row>
      <xdr:rowOff>120037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321774"/>
          <a:ext cx="698500" cy="74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120037</xdr:rowOff>
    </xdr:from>
    <xdr:to>
      <xdr:col>22</xdr:col>
      <xdr:colOff>114300</xdr:colOff>
      <xdr:row>14</xdr:row>
      <xdr:rowOff>77225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96512"/>
          <a:ext cx="698500" cy="12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168696</xdr:rowOff>
    </xdr:from>
    <xdr:to>
      <xdr:col>18</xdr:col>
      <xdr:colOff>177800</xdr:colOff>
      <xdr:row>14</xdr:row>
      <xdr:rowOff>77225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445171"/>
          <a:ext cx="698500" cy="7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45394</xdr:rowOff>
    </xdr:from>
    <xdr:to>
      <xdr:col>15</xdr:col>
      <xdr:colOff>101600</xdr:colOff>
      <xdr:row>18</xdr:row>
      <xdr:rowOff>146994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131771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69291</xdr:rowOff>
    </xdr:from>
    <xdr:to>
      <xdr:col>29</xdr:col>
      <xdr:colOff>177800</xdr:colOff>
      <xdr:row>12</xdr:row>
      <xdr:rowOff>170891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17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85818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01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165949</xdr:rowOff>
    </xdr:from>
    <xdr:to>
      <xdr:col>26</xdr:col>
      <xdr:colOff>101600</xdr:colOff>
      <xdr:row>13</xdr:row>
      <xdr:rowOff>96099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2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106276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03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69237</xdr:rowOff>
    </xdr:from>
    <xdr:to>
      <xdr:col>22</xdr:col>
      <xdr:colOff>165100</xdr:colOff>
      <xdr:row>13</xdr:row>
      <xdr:rowOff>170837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34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9564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11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26425</xdr:rowOff>
    </xdr:from>
    <xdr:to>
      <xdr:col>19</xdr:col>
      <xdr:colOff>38100</xdr:colOff>
      <xdr:row>14</xdr:row>
      <xdr:rowOff>128025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47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138202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2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117896</xdr:rowOff>
    </xdr:from>
    <xdr:to>
      <xdr:col>15</xdr:col>
      <xdr:colOff>101600</xdr:colOff>
      <xdr:row>14</xdr:row>
      <xdr:rowOff>48046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39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58223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16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180447</xdr:rowOff>
    </xdr:from>
    <xdr:to>
      <xdr:col>29</xdr:col>
      <xdr:colOff>127000</xdr:colOff>
      <xdr:row>34</xdr:row>
      <xdr:rowOff>313795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104997"/>
          <a:ext cx="647700" cy="47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227721</xdr:rowOff>
    </xdr:from>
    <xdr:to>
      <xdr:col>26</xdr:col>
      <xdr:colOff>50800</xdr:colOff>
      <xdr:row>34</xdr:row>
      <xdr:rowOff>313795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495171"/>
          <a:ext cx="698500" cy="8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227721</xdr:rowOff>
    </xdr:from>
    <xdr:to>
      <xdr:col>22</xdr:col>
      <xdr:colOff>114300</xdr:colOff>
      <xdr:row>35</xdr:row>
      <xdr:rowOff>16941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495171"/>
          <a:ext cx="698500" cy="13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209576</xdr:rowOff>
    </xdr:from>
    <xdr:to>
      <xdr:col>18</xdr:col>
      <xdr:colOff>177800</xdr:colOff>
      <xdr:row>35</xdr:row>
      <xdr:rowOff>16941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477026"/>
          <a:ext cx="698500" cy="150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119983</xdr:rowOff>
    </xdr:from>
    <xdr:to>
      <xdr:col>15</xdr:col>
      <xdr:colOff>101600</xdr:colOff>
      <xdr:row>37</xdr:row>
      <xdr:rowOff>50133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3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129647</xdr:rowOff>
    </xdr:from>
    <xdr:to>
      <xdr:col>29</xdr:col>
      <xdr:colOff>177800</xdr:colOff>
      <xdr:row>33</xdr:row>
      <xdr:rowOff>231247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05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76324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0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262995</xdr:rowOff>
    </xdr:from>
    <xdr:to>
      <xdr:col>26</xdr:col>
      <xdr:colOff>101600</xdr:colOff>
      <xdr:row>35</xdr:row>
      <xdr:rowOff>21695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3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31872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99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176921</xdr:rowOff>
    </xdr:from>
    <xdr:to>
      <xdr:col>22</xdr:col>
      <xdr:colOff>165100</xdr:colOff>
      <xdr:row>34</xdr:row>
      <xdr:rowOff>278521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4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288698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309041</xdr:rowOff>
    </xdr:from>
    <xdr:to>
      <xdr:col>19</xdr:col>
      <xdr:colOff>38100</xdr:colOff>
      <xdr:row>35</xdr:row>
      <xdr:rowOff>67741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7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77917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158776</xdr:rowOff>
    </xdr:from>
    <xdr:to>
      <xdr:col>15</xdr:col>
      <xdr:colOff>101600</xdr:colOff>
      <xdr:row>34</xdr:row>
      <xdr:rowOff>260376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2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270553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9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
365
154.90
1,590,931
1,547,119
25,220
758,711
2,192,583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100449</xdr:rowOff>
    </xdr:from>
    <xdr:to>
      <xdr:col>24</xdr:col>
      <xdr:colOff>63500</xdr:colOff>
      <xdr:row>32</xdr:row>
      <xdr:rowOff>161325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586849"/>
          <a:ext cx="838200" cy="6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161325</xdr:rowOff>
    </xdr:from>
    <xdr:to>
      <xdr:col>19</xdr:col>
      <xdr:colOff>177800</xdr:colOff>
      <xdr:row>33</xdr:row>
      <xdr:rowOff>79745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647725"/>
          <a:ext cx="889000" cy="8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79745</xdr:rowOff>
    </xdr:from>
    <xdr:to>
      <xdr:col>15</xdr:col>
      <xdr:colOff>50800</xdr:colOff>
      <xdr:row>34</xdr:row>
      <xdr:rowOff>10208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737595"/>
          <a:ext cx="889000" cy="10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9989</xdr:rowOff>
    </xdr:from>
    <xdr:to>
      <xdr:col>10</xdr:col>
      <xdr:colOff>114300</xdr:colOff>
      <xdr:row>34</xdr:row>
      <xdr:rowOff>10208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839289"/>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85381</xdr:rowOff>
    </xdr:from>
    <xdr:to>
      <xdr:col>6</xdr:col>
      <xdr:colOff>38100</xdr:colOff>
      <xdr:row>38</xdr:row>
      <xdr:rowOff>15531</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6658</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49649</xdr:rowOff>
    </xdr:from>
    <xdr:to>
      <xdr:col>24</xdr:col>
      <xdr:colOff>114300</xdr:colOff>
      <xdr:row>32</xdr:row>
      <xdr:rowOff>151249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5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72526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38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110525</xdr:rowOff>
    </xdr:from>
    <xdr:to>
      <xdr:col>20</xdr:col>
      <xdr:colOff>38100</xdr:colOff>
      <xdr:row>33</xdr:row>
      <xdr:rowOff>40675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5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57202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37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28945</xdr:rowOff>
    </xdr:from>
    <xdr:to>
      <xdr:col>15</xdr:col>
      <xdr:colOff>101600</xdr:colOff>
      <xdr:row>33</xdr:row>
      <xdr:rowOff>130545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6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147072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46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130858</xdr:rowOff>
    </xdr:from>
    <xdr:to>
      <xdr:col>10</xdr:col>
      <xdr:colOff>165100</xdr:colOff>
      <xdr:row>34</xdr:row>
      <xdr:rowOff>61008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77535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6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130639</xdr:rowOff>
    </xdr:from>
    <xdr:to>
      <xdr:col>6</xdr:col>
      <xdr:colOff>38100</xdr:colOff>
      <xdr:row>34</xdr:row>
      <xdr:rowOff>60789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77316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56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148961</xdr:rowOff>
    </xdr:from>
    <xdr:to>
      <xdr:col>24</xdr:col>
      <xdr:colOff>63500</xdr:colOff>
      <xdr:row>56</xdr:row>
      <xdr:rowOff>49278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78711"/>
          <a:ext cx="838200" cy="7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49278</xdr:rowOff>
    </xdr:from>
    <xdr:to>
      <xdr:col>19</xdr:col>
      <xdr:colOff>177800</xdr:colOff>
      <xdr:row>56</xdr:row>
      <xdr:rowOff>76333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50478"/>
          <a:ext cx="889000" cy="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6304</xdr:rowOff>
    </xdr:from>
    <xdr:to>
      <xdr:col>15</xdr:col>
      <xdr:colOff>50800</xdr:colOff>
      <xdr:row>56</xdr:row>
      <xdr:rowOff>76333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07504"/>
          <a:ext cx="889000" cy="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6304</xdr:rowOff>
    </xdr:from>
    <xdr:to>
      <xdr:col>10</xdr:col>
      <xdr:colOff>114300</xdr:colOff>
      <xdr:row>56</xdr:row>
      <xdr:rowOff>65418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07504"/>
          <a:ext cx="889000" cy="5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19835</xdr:rowOff>
    </xdr:from>
    <xdr:to>
      <xdr:col>6</xdr:col>
      <xdr:colOff>38100</xdr:colOff>
      <xdr:row>58</xdr:row>
      <xdr:rowOff>121435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112562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5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98161</xdr:rowOff>
    </xdr:from>
    <xdr:to>
      <xdr:col>24</xdr:col>
      <xdr:colOff>114300</xdr:colOff>
      <xdr:row>56</xdr:row>
      <xdr:rowOff>28311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121038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7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169928</xdr:rowOff>
    </xdr:from>
    <xdr:to>
      <xdr:col>20</xdr:col>
      <xdr:colOff>38100</xdr:colOff>
      <xdr:row>56</xdr:row>
      <xdr:rowOff>100078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116605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7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25533</xdr:rowOff>
    </xdr:from>
    <xdr:to>
      <xdr:col>15</xdr:col>
      <xdr:colOff>101600</xdr:colOff>
      <xdr:row>56</xdr:row>
      <xdr:rowOff>127133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143660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0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126954</xdr:rowOff>
    </xdr:from>
    <xdr:to>
      <xdr:col>10</xdr:col>
      <xdr:colOff>165100</xdr:colOff>
      <xdr:row>56</xdr:row>
      <xdr:rowOff>57104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73631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3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14618</xdr:rowOff>
    </xdr:from>
    <xdr:to>
      <xdr:col>6</xdr:col>
      <xdr:colOff>38100</xdr:colOff>
      <xdr:row>56</xdr:row>
      <xdr:rowOff>116218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132745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9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59004</xdr:rowOff>
    </xdr:from>
    <xdr:to>
      <xdr:col>24</xdr:col>
      <xdr:colOff>63500</xdr:colOff>
      <xdr:row>77</xdr:row>
      <xdr:rowOff>27152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89204"/>
          <a:ext cx="838200" cy="1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1305</xdr:rowOff>
    </xdr:from>
    <xdr:to>
      <xdr:col>19</xdr:col>
      <xdr:colOff>177800</xdr:colOff>
      <xdr:row>76</xdr:row>
      <xdr:rowOff>59004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517155"/>
          <a:ext cx="889000" cy="57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1305</xdr:rowOff>
    </xdr:from>
    <xdr:to>
      <xdr:col>15</xdr:col>
      <xdr:colOff>50800</xdr:colOff>
      <xdr:row>74</xdr:row>
      <xdr:rowOff>111609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517155"/>
          <a:ext cx="889000" cy="28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111609</xdr:rowOff>
    </xdr:from>
    <xdr:to>
      <xdr:col>10</xdr:col>
      <xdr:colOff>114300</xdr:colOff>
      <xdr:row>76</xdr:row>
      <xdr:rowOff>23571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798909"/>
          <a:ext cx="889000" cy="25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147802</xdr:rowOff>
    </xdr:from>
    <xdr:to>
      <xdr:col>24</xdr:col>
      <xdr:colOff>114300</xdr:colOff>
      <xdr:row>77</xdr:row>
      <xdr:rowOff>77952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170679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8204</xdr:rowOff>
    </xdr:from>
    <xdr:to>
      <xdr:col>20</xdr:col>
      <xdr:colOff>38100</xdr:colOff>
      <xdr:row>76</xdr:row>
      <xdr:rowOff>109804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126331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1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121955</xdr:rowOff>
    </xdr:from>
    <xdr:to>
      <xdr:col>15</xdr:col>
      <xdr:colOff>101600</xdr:colOff>
      <xdr:row>73</xdr:row>
      <xdr:rowOff>52105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4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68632</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24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60809</xdr:rowOff>
    </xdr:from>
    <xdr:to>
      <xdr:col>10</xdr:col>
      <xdr:colOff>165100</xdr:colOff>
      <xdr:row>74</xdr:row>
      <xdr:rowOff>162409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7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7486</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52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144221</xdr:rowOff>
    </xdr:from>
    <xdr:to>
      <xdr:col>6</xdr:col>
      <xdr:colOff>38100</xdr:colOff>
      <xdr:row>76</xdr:row>
      <xdr:rowOff>74371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90898</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77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114292</xdr:rowOff>
    </xdr:from>
    <xdr:to>
      <xdr:col>24</xdr:col>
      <xdr:colOff>63500</xdr:colOff>
      <xdr:row>97</xdr:row>
      <xdr:rowOff>117264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44942"/>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91357</xdr:rowOff>
    </xdr:from>
    <xdr:to>
      <xdr:col>19</xdr:col>
      <xdr:colOff>177800</xdr:colOff>
      <xdr:row>97</xdr:row>
      <xdr:rowOff>117264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22007"/>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56000</xdr:rowOff>
    </xdr:from>
    <xdr:to>
      <xdr:col>15</xdr:col>
      <xdr:colOff>50800</xdr:colOff>
      <xdr:row>97</xdr:row>
      <xdr:rowOff>91357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86650"/>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56000</xdr:rowOff>
    </xdr:from>
    <xdr:to>
      <xdr:col>10</xdr:col>
      <xdr:colOff>114300</xdr:colOff>
      <xdr:row>97</xdr:row>
      <xdr:rowOff>154298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8665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49374</xdr:rowOff>
    </xdr:from>
    <xdr:to>
      <xdr:col>6</xdr:col>
      <xdr:colOff>38100</xdr:colOff>
      <xdr:row>95</xdr:row>
      <xdr:rowOff>150974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167501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63492</xdr:rowOff>
    </xdr:from>
    <xdr:to>
      <xdr:col>24</xdr:col>
      <xdr:colOff>114300</xdr:colOff>
      <xdr:row>97</xdr:row>
      <xdr:rowOff>165092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41919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66464</xdr:rowOff>
    </xdr:from>
    <xdr:to>
      <xdr:col>20</xdr:col>
      <xdr:colOff>38100</xdr:colOff>
      <xdr:row>97</xdr:row>
      <xdr:rowOff>168064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159191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40557</xdr:rowOff>
    </xdr:from>
    <xdr:to>
      <xdr:col>15</xdr:col>
      <xdr:colOff>101600</xdr:colOff>
      <xdr:row>97</xdr:row>
      <xdr:rowOff>142157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133284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5200</xdr:rowOff>
    </xdr:from>
    <xdr:to>
      <xdr:col>10</xdr:col>
      <xdr:colOff>165100</xdr:colOff>
      <xdr:row>97</xdr:row>
      <xdr:rowOff>106800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97927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103498</xdr:rowOff>
    </xdr:from>
    <xdr:to>
      <xdr:col>6</xdr:col>
      <xdr:colOff>38100</xdr:colOff>
      <xdr:row>98</xdr:row>
      <xdr:rowOff>33648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24775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90448</xdr:rowOff>
    </xdr:from>
    <xdr:to>
      <xdr:col>55</xdr:col>
      <xdr:colOff>0</xdr:colOff>
      <xdr:row>35</xdr:row>
      <xdr:rowOff>40775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19748"/>
          <a:ext cx="838200" cy="1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40775</xdr:rowOff>
    </xdr:from>
    <xdr:to>
      <xdr:col>50</xdr:col>
      <xdr:colOff>114300</xdr:colOff>
      <xdr:row>35</xdr:row>
      <xdr:rowOff>48620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41525"/>
          <a:ext cx="8890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3159</xdr:rowOff>
    </xdr:from>
    <xdr:to>
      <xdr:col>45</xdr:col>
      <xdr:colOff>177800</xdr:colOff>
      <xdr:row>35</xdr:row>
      <xdr:rowOff>48620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003909"/>
          <a:ext cx="889000" cy="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3315</xdr:rowOff>
    </xdr:from>
    <xdr:to>
      <xdr:col>41</xdr:col>
      <xdr:colOff>50800</xdr:colOff>
      <xdr:row>35</xdr:row>
      <xdr:rowOff>3159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489715"/>
          <a:ext cx="889000" cy="5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2137</xdr:rowOff>
    </xdr:from>
    <xdr:to>
      <xdr:col>36</xdr:col>
      <xdr:colOff>165100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39648</xdr:rowOff>
    </xdr:from>
    <xdr:to>
      <xdr:col>55</xdr:col>
      <xdr:colOff>50800</xdr:colOff>
      <xdr:row>34</xdr:row>
      <xdr:rowOff>141248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62525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2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161425</xdr:rowOff>
    </xdr:from>
    <xdr:to>
      <xdr:col>50</xdr:col>
      <xdr:colOff>165100</xdr:colOff>
      <xdr:row>35</xdr:row>
      <xdr:rowOff>91575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108102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6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169270</xdr:rowOff>
    </xdr:from>
    <xdr:to>
      <xdr:col>46</xdr:col>
      <xdr:colOff>38100</xdr:colOff>
      <xdr:row>35</xdr:row>
      <xdr:rowOff>99420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115947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7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123809</xdr:rowOff>
    </xdr:from>
    <xdr:to>
      <xdr:col>41</xdr:col>
      <xdr:colOff>101600</xdr:colOff>
      <xdr:row>35</xdr:row>
      <xdr:rowOff>53959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70486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2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123965</xdr:rowOff>
    </xdr:from>
    <xdr:to>
      <xdr:col>36</xdr:col>
      <xdr:colOff>165100</xdr:colOff>
      <xdr:row>32</xdr:row>
      <xdr:rowOff>54115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4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70642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2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68297</xdr:rowOff>
    </xdr:from>
    <xdr:to>
      <xdr:col>55</xdr:col>
      <xdr:colOff>0</xdr:colOff>
      <xdr:row>57</xdr:row>
      <xdr:rowOff>42876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69497"/>
          <a:ext cx="838200" cy="14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68297</xdr:rowOff>
    </xdr:from>
    <xdr:to>
      <xdr:col>50</xdr:col>
      <xdr:colOff>114300</xdr:colOff>
      <xdr:row>56</xdr:row>
      <xdr:rowOff>86623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69497"/>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86623</xdr:rowOff>
    </xdr:from>
    <xdr:to>
      <xdr:col>45</xdr:col>
      <xdr:colOff>177800</xdr:colOff>
      <xdr:row>57</xdr:row>
      <xdr:rowOff>27256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87823"/>
          <a:ext cx="889000" cy="1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163194</xdr:rowOff>
    </xdr:from>
    <xdr:to>
      <xdr:col>41</xdr:col>
      <xdr:colOff>50800</xdr:colOff>
      <xdr:row>57</xdr:row>
      <xdr:rowOff>27256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421494"/>
          <a:ext cx="889000" cy="37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132124</xdr:rowOff>
    </xdr:from>
    <xdr:to>
      <xdr:col>36</xdr:col>
      <xdr:colOff>165100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163526</xdr:rowOff>
    </xdr:from>
    <xdr:to>
      <xdr:col>55</xdr:col>
      <xdr:colOff>50800</xdr:colOff>
      <xdr:row>57</xdr:row>
      <xdr:rowOff>93676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1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17497</xdr:rowOff>
    </xdr:from>
    <xdr:to>
      <xdr:col>50</xdr:col>
      <xdr:colOff>165100</xdr:colOff>
      <xdr:row>56</xdr:row>
      <xdr:rowOff>119097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135624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9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35823</xdr:rowOff>
    </xdr:from>
    <xdr:to>
      <xdr:col>46</xdr:col>
      <xdr:colOff>38100</xdr:colOff>
      <xdr:row>56</xdr:row>
      <xdr:rowOff>137423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3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153950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1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147906</xdr:rowOff>
    </xdr:from>
    <xdr:to>
      <xdr:col>41</xdr:col>
      <xdr:colOff>101600</xdr:colOff>
      <xdr:row>57</xdr:row>
      <xdr:rowOff>78056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94583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2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112394</xdr:rowOff>
    </xdr:from>
    <xdr:to>
      <xdr:col>36</xdr:col>
      <xdr:colOff>165100</xdr:colOff>
      <xdr:row>55</xdr:row>
      <xdr:rowOff>42544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59071</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145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8532</xdr:rowOff>
    </xdr:from>
    <xdr:to>
      <xdr:col>55</xdr:col>
      <xdr:colOff>0</xdr:colOff>
      <xdr:row>78</xdr:row>
      <xdr:rowOff>59541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867282"/>
          <a:ext cx="838200" cy="56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100136</xdr:rowOff>
    </xdr:from>
    <xdr:to>
      <xdr:col>50</xdr:col>
      <xdr:colOff>114300</xdr:colOff>
      <xdr:row>78</xdr:row>
      <xdr:rowOff>59541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787436"/>
          <a:ext cx="889000" cy="6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100136</xdr:rowOff>
    </xdr:from>
    <xdr:to>
      <xdr:col>45</xdr:col>
      <xdr:colOff>177800</xdr:colOff>
      <xdr:row>76</xdr:row>
      <xdr:rowOff>26888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787436"/>
          <a:ext cx="889000" cy="26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52827</xdr:rowOff>
    </xdr:from>
    <xdr:to>
      <xdr:col>41</xdr:col>
      <xdr:colOff>50800</xdr:colOff>
      <xdr:row>76</xdr:row>
      <xdr:rowOff>26888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054327"/>
          <a:ext cx="889000" cy="100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17207</xdr:rowOff>
    </xdr:from>
    <xdr:to>
      <xdr:col>36</xdr:col>
      <xdr:colOff>165100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129182</xdr:rowOff>
    </xdr:from>
    <xdr:to>
      <xdr:col>55</xdr:col>
      <xdr:colOff>50800</xdr:colOff>
      <xdr:row>75</xdr:row>
      <xdr:rowOff>59332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152059</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66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8741</xdr:rowOff>
    </xdr:from>
    <xdr:to>
      <xdr:col>50</xdr:col>
      <xdr:colOff>165100</xdr:colOff>
      <xdr:row>78</xdr:row>
      <xdr:rowOff>110341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126868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5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49336</xdr:rowOff>
    </xdr:from>
    <xdr:to>
      <xdr:col>46</xdr:col>
      <xdr:colOff>38100</xdr:colOff>
      <xdr:row>74</xdr:row>
      <xdr:rowOff>150936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7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167463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51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147538</xdr:rowOff>
    </xdr:from>
    <xdr:to>
      <xdr:col>41</xdr:col>
      <xdr:colOff>101600</xdr:colOff>
      <xdr:row>76</xdr:row>
      <xdr:rowOff>77688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94215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78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2027</xdr:rowOff>
    </xdr:from>
    <xdr:to>
      <xdr:col>36</xdr:col>
      <xdr:colOff>165100</xdr:colOff>
      <xdr:row>70</xdr:row>
      <xdr:rowOff>103627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0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68</xdr:row>
      <xdr:rowOff>120154</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27205" y="11778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143952</xdr:rowOff>
    </xdr:from>
    <xdr:to>
      <xdr:col>55</xdr:col>
      <xdr:colOff>0</xdr:colOff>
      <xdr:row>98</xdr:row>
      <xdr:rowOff>132290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03152"/>
          <a:ext cx="838200" cy="3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143952</xdr:rowOff>
    </xdr:from>
    <xdr:to>
      <xdr:col>50</xdr:col>
      <xdr:colOff>114300</xdr:colOff>
      <xdr:row>98</xdr:row>
      <xdr:rowOff>35922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03152"/>
          <a:ext cx="8890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35922</xdr:rowOff>
    </xdr:from>
    <xdr:to>
      <xdr:col>45</xdr:col>
      <xdr:colOff>177800</xdr:colOff>
      <xdr:row>98</xdr:row>
      <xdr:rowOff>47295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38022"/>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30590</xdr:rowOff>
    </xdr:from>
    <xdr:to>
      <xdr:col>41</xdr:col>
      <xdr:colOff>50800</xdr:colOff>
      <xdr:row>98</xdr:row>
      <xdr:rowOff>47295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32690"/>
          <a:ext cx="8890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30533</xdr:rowOff>
    </xdr:from>
    <xdr:to>
      <xdr:col>36</xdr:col>
      <xdr:colOff>165100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81490</xdr:rowOff>
    </xdr:from>
    <xdr:to>
      <xdr:col>55</xdr:col>
      <xdr:colOff>50800</xdr:colOff>
      <xdr:row>99</xdr:row>
      <xdr:rowOff>11640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167867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93152</xdr:rowOff>
    </xdr:from>
    <xdr:to>
      <xdr:col>50</xdr:col>
      <xdr:colOff>165100</xdr:colOff>
      <xdr:row>97</xdr:row>
      <xdr:rowOff>23302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39829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2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156572</xdr:rowOff>
    </xdr:from>
    <xdr:to>
      <xdr:col>46</xdr:col>
      <xdr:colOff>38100</xdr:colOff>
      <xdr:row>98</xdr:row>
      <xdr:rowOff>86722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103249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167945</xdr:rowOff>
    </xdr:from>
    <xdr:to>
      <xdr:col>41</xdr:col>
      <xdr:colOff>101600</xdr:colOff>
      <xdr:row>98</xdr:row>
      <xdr:rowOff>98095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114622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7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151240</xdr:rowOff>
    </xdr:from>
    <xdr:to>
      <xdr:col>36</xdr:col>
      <xdr:colOff>165100</xdr:colOff>
      <xdr:row>98</xdr:row>
      <xdr:rowOff>81390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97917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5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81949</xdr:rowOff>
    </xdr:from>
    <xdr:to>
      <xdr:col>85</xdr:col>
      <xdr:colOff>127000</xdr:colOff>
      <xdr:row>35</xdr:row>
      <xdr:rowOff>147831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5396899"/>
          <a:ext cx="838200" cy="75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147831</xdr:rowOff>
    </xdr:from>
    <xdr:to>
      <xdr:col>81</xdr:col>
      <xdr:colOff>50800</xdr:colOff>
      <xdr:row>38</xdr:row>
      <xdr:rowOff>32313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148581"/>
          <a:ext cx="889000" cy="3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21985</xdr:rowOff>
    </xdr:from>
    <xdr:to>
      <xdr:col>76</xdr:col>
      <xdr:colOff>114300</xdr:colOff>
      <xdr:row>38</xdr:row>
      <xdr:rowOff>32313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37085"/>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152664</xdr:rowOff>
    </xdr:from>
    <xdr:to>
      <xdr:col>71</xdr:col>
      <xdr:colOff>177800</xdr:colOff>
      <xdr:row>38</xdr:row>
      <xdr:rowOff>21985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5296164"/>
          <a:ext cx="889000" cy="12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156680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55673</xdr:rowOff>
    </xdr:from>
    <xdr:to>
      <xdr:col>67</xdr:col>
      <xdr:colOff>101600</xdr:colOff>
      <xdr:row>38</xdr:row>
      <xdr:rowOff>157273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148400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6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31149</xdr:rowOff>
    </xdr:from>
    <xdr:to>
      <xdr:col>85</xdr:col>
      <xdr:colOff>177800</xdr:colOff>
      <xdr:row>31</xdr:row>
      <xdr:rowOff>132749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53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155626</xdr:rowOff>
    </xdr:from>
    <xdr:ext cx="599010"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529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97031</xdr:rowOff>
    </xdr:from>
    <xdr:to>
      <xdr:col>81</xdr:col>
      <xdr:colOff>101600</xdr:colOff>
      <xdr:row>36</xdr:row>
      <xdr:rowOff>27181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0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43708</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181795" y="587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152963</xdr:rowOff>
    </xdr:from>
    <xdr:to>
      <xdr:col>76</xdr:col>
      <xdr:colOff>165100</xdr:colOff>
      <xdr:row>38</xdr:row>
      <xdr:rowOff>83113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99640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7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142635</xdr:rowOff>
    </xdr:from>
    <xdr:to>
      <xdr:col>72</xdr:col>
      <xdr:colOff>38100</xdr:colOff>
      <xdr:row>38</xdr:row>
      <xdr:rowOff>72785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89312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2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101864</xdr:rowOff>
    </xdr:from>
    <xdr:to>
      <xdr:col>67</xdr:col>
      <xdr:colOff>101600</xdr:colOff>
      <xdr:row>31</xdr:row>
      <xdr:rowOff>32014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52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48541</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14795" y="502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129442</xdr:rowOff>
    </xdr:from>
    <xdr:to>
      <xdr:col>85</xdr:col>
      <xdr:colOff>127000</xdr:colOff>
      <xdr:row>72</xdr:row>
      <xdr:rowOff>34681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130942"/>
          <a:ext cx="838200" cy="2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159738</xdr:rowOff>
    </xdr:from>
    <xdr:to>
      <xdr:col>81</xdr:col>
      <xdr:colOff>50800</xdr:colOff>
      <xdr:row>72</xdr:row>
      <xdr:rowOff>34681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332688"/>
          <a:ext cx="8890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159738</xdr:rowOff>
    </xdr:from>
    <xdr:to>
      <xdr:col>76</xdr:col>
      <xdr:colOff>114300</xdr:colOff>
      <xdr:row>72</xdr:row>
      <xdr:rowOff>18959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332688"/>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39116</xdr:rowOff>
    </xdr:from>
    <xdr:to>
      <xdr:col>71</xdr:col>
      <xdr:colOff>177800</xdr:colOff>
      <xdr:row>72</xdr:row>
      <xdr:rowOff>18959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212066"/>
          <a:ext cx="889000" cy="15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78642</xdr:rowOff>
    </xdr:from>
    <xdr:to>
      <xdr:col>85</xdr:col>
      <xdr:colOff>177800</xdr:colOff>
      <xdr:row>71</xdr:row>
      <xdr:rowOff>8792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0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31669</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03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155331</xdr:rowOff>
    </xdr:from>
    <xdr:to>
      <xdr:col>81</xdr:col>
      <xdr:colOff>101600</xdr:colOff>
      <xdr:row>72</xdr:row>
      <xdr:rowOff>85481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3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102008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10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108938</xdr:rowOff>
    </xdr:from>
    <xdr:to>
      <xdr:col>76</xdr:col>
      <xdr:colOff>165100</xdr:colOff>
      <xdr:row>72</xdr:row>
      <xdr:rowOff>39088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2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55615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05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139609</xdr:rowOff>
    </xdr:from>
    <xdr:to>
      <xdr:col>72</xdr:col>
      <xdr:colOff>38100</xdr:colOff>
      <xdr:row>72</xdr:row>
      <xdr:rowOff>69759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3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86286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08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159766</xdr:rowOff>
    </xdr:from>
    <xdr:to>
      <xdr:col>67</xdr:col>
      <xdr:colOff>101600</xdr:colOff>
      <xdr:row>71</xdr:row>
      <xdr:rowOff>89916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1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106443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193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108503</xdr:rowOff>
    </xdr:from>
    <xdr:to>
      <xdr:col>85</xdr:col>
      <xdr:colOff>127000</xdr:colOff>
      <xdr:row>98</xdr:row>
      <xdr:rowOff>136001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10603"/>
          <a:ext cx="8382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38315</xdr:rowOff>
    </xdr:from>
    <xdr:to>
      <xdr:col>81</xdr:col>
      <xdr:colOff>50800</xdr:colOff>
      <xdr:row>98</xdr:row>
      <xdr:rowOff>136001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497515"/>
          <a:ext cx="889000" cy="44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38315</xdr:rowOff>
    </xdr:from>
    <xdr:to>
      <xdr:col>76</xdr:col>
      <xdr:colOff>114300</xdr:colOff>
      <xdr:row>98</xdr:row>
      <xdr:rowOff>136299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497515"/>
          <a:ext cx="889000" cy="44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136299</xdr:rowOff>
    </xdr:from>
    <xdr:to>
      <xdr:col>71</xdr:col>
      <xdr:colOff>177800</xdr:colOff>
      <xdr:row>98</xdr:row>
      <xdr:rowOff>137170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38399"/>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16246</xdr:rowOff>
    </xdr:from>
    <xdr:to>
      <xdr:col>67</xdr:col>
      <xdr:colOff>101600</xdr:colOff>
      <xdr:row>98</xdr:row>
      <xdr:rowOff>117846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134373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57703</xdr:rowOff>
    </xdr:from>
    <xdr:to>
      <xdr:col>85</xdr:col>
      <xdr:colOff>177800</xdr:colOff>
      <xdr:row>98</xdr:row>
      <xdr:rowOff>159303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85201</xdr:rowOff>
    </xdr:from>
    <xdr:to>
      <xdr:col>81</xdr:col>
      <xdr:colOff>101600</xdr:colOff>
      <xdr:row>99</xdr:row>
      <xdr:rowOff>15351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8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6478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8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158965</xdr:rowOff>
    </xdr:from>
    <xdr:to>
      <xdr:col>76</xdr:col>
      <xdr:colOff>165100</xdr:colOff>
      <xdr:row>96</xdr:row>
      <xdr:rowOff>89115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105642</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22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85499</xdr:rowOff>
    </xdr:from>
    <xdr:to>
      <xdr:col>72</xdr:col>
      <xdr:colOff>38100</xdr:colOff>
      <xdr:row>99</xdr:row>
      <xdr:rowOff>15649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6776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8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86370</xdr:rowOff>
    </xdr:from>
    <xdr:to>
      <xdr:col>67</xdr:col>
      <xdr:colOff>101600</xdr:colOff>
      <xdr:row>99</xdr:row>
      <xdr:rowOff>16520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7647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8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52370</xdr:rowOff>
    </xdr:from>
    <xdr:to>
      <xdr:col>98</xdr:col>
      <xdr:colOff>38100</xdr:colOff>
      <xdr:row>57</xdr:row>
      <xdr:rowOff>153970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170497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168253</xdr:rowOff>
    </xdr:from>
    <xdr:to>
      <xdr:col>116</xdr:col>
      <xdr:colOff>63500</xdr:colOff>
      <xdr:row>75</xdr:row>
      <xdr:rowOff>122398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855553"/>
          <a:ext cx="838200" cy="1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120145</xdr:rowOff>
    </xdr:from>
    <xdr:to>
      <xdr:col>111</xdr:col>
      <xdr:colOff>177800</xdr:colOff>
      <xdr:row>75</xdr:row>
      <xdr:rowOff>122398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978895"/>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156039</xdr:rowOff>
    </xdr:from>
    <xdr:to>
      <xdr:col>107</xdr:col>
      <xdr:colOff>50800</xdr:colOff>
      <xdr:row>75</xdr:row>
      <xdr:rowOff>120145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671889"/>
          <a:ext cx="889000" cy="30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156039</xdr:rowOff>
    </xdr:from>
    <xdr:to>
      <xdr:col>102</xdr:col>
      <xdr:colOff>114300</xdr:colOff>
      <xdr:row>75</xdr:row>
      <xdr:rowOff>133443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671889"/>
          <a:ext cx="889000" cy="3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39365</xdr:rowOff>
    </xdr:from>
    <xdr:to>
      <xdr:col>98</xdr:col>
      <xdr:colOff>38100</xdr:colOff>
      <xdr:row>77</xdr:row>
      <xdr:rowOff>140965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132092</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33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117453</xdr:rowOff>
    </xdr:from>
    <xdr:to>
      <xdr:col>116</xdr:col>
      <xdr:colOff>114300</xdr:colOff>
      <xdr:row>75</xdr:row>
      <xdr:rowOff>47603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0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140330</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71598</xdr:rowOff>
    </xdr:from>
    <xdr:to>
      <xdr:col>112</xdr:col>
      <xdr:colOff>38100</xdr:colOff>
      <xdr:row>76</xdr:row>
      <xdr:rowOff>1749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30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18275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70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69345</xdr:rowOff>
    </xdr:from>
    <xdr:to>
      <xdr:col>107</xdr:col>
      <xdr:colOff>101600</xdr:colOff>
      <xdr:row>75</xdr:row>
      <xdr:rowOff>170945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16022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70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105239</xdr:rowOff>
    </xdr:from>
    <xdr:to>
      <xdr:col>102</xdr:col>
      <xdr:colOff>165100</xdr:colOff>
      <xdr:row>74</xdr:row>
      <xdr:rowOff>35389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51916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39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82643</xdr:rowOff>
    </xdr:from>
    <xdr:to>
      <xdr:col>98</xdr:col>
      <xdr:colOff>38100</xdr:colOff>
      <xdr:row>76</xdr:row>
      <xdr:rowOff>12793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29320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71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・令和元年度性出決算総額は住民一人当たり約</a:t>
          </a:r>
          <a:r>
            <a:rPr kumimoji="1" lang="en-US" altLang="ja-JP" sz="1300">
              <a:latin typeface="ＭＳ Ｐゴシック" panose="020B0600070205080204" pitchFamily="50" charset="-128"/>
              <a:ea typeface="ＭＳ Ｐゴシック" panose="020B0600070205080204" pitchFamily="50" charset="-128"/>
            </a:rPr>
            <a:t>4,192</a:t>
          </a:r>
          <a:r>
            <a:rPr kumimoji="1" lang="ja-JP" altLang="en-US" sz="1300">
              <a:latin typeface="ＭＳ Ｐゴシック" panose="020B0600070205080204" pitchFamily="50" charset="-128"/>
              <a:ea typeface="ＭＳ Ｐゴシック" panose="020B0600070205080204" pitchFamily="50" charset="-128"/>
            </a:rPr>
            <a:t>千円となっており、前年度と比べると約</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千円増加している。要因としては、歳出総額が前年度よりも増え、更に人口が減少していることが考えられる。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・主な構成項目である人件費は住民一人当たり約</a:t>
          </a:r>
          <a:r>
            <a:rPr kumimoji="1" lang="en-US" altLang="ja-JP" sz="1300">
              <a:latin typeface="ＭＳ Ｐゴシック" panose="020B0600070205080204" pitchFamily="50" charset="-128"/>
              <a:ea typeface="ＭＳ Ｐゴシック" panose="020B0600070205080204" pitchFamily="50" charset="-128"/>
            </a:rPr>
            <a:t>734</a:t>
          </a:r>
          <a:r>
            <a:rPr kumimoji="1" lang="ja-JP" altLang="en-US" sz="1300">
              <a:latin typeface="ＭＳ Ｐゴシック" panose="020B0600070205080204" pitchFamily="50" charset="-128"/>
              <a:ea typeface="ＭＳ Ｐゴシック" panose="020B0600070205080204" pitchFamily="50" charset="-128"/>
            </a:rPr>
            <a:t>千円で、前年度と比較して約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千円増となっている。歳出総額として人件費は前年度より減少しているものの、その下がり幅より人口減少の下がり幅の方が大きかったことによりこの現象となっている。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減少傾向にあるが、その要因として積雪量の減少による雪寒対策事業の縮小が考えられる。ただし、雪寒対策事業に関しては、その年の積雪量等に左右されることから、継続的に抑制することは難しいため、その他の維持補修について、優先度を見極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
365
154.90
1,590,931
1,547,119
25,220
758,711
2,192,583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93104</xdr:rowOff>
    </xdr:from>
    <xdr:to>
      <xdr:col>24</xdr:col>
      <xdr:colOff>63500</xdr:colOff>
      <xdr:row>32</xdr:row>
      <xdr:rowOff>132537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579504"/>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132537</xdr:rowOff>
    </xdr:from>
    <xdr:to>
      <xdr:col>19</xdr:col>
      <xdr:colOff>177800</xdr:colOff>
      <xdr:row>32</xdr:row>
      <xdr:rowOff>140792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618937"/>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140792</xdr:rowOff>
    </xdr:from>
    <xdr:to>
      <xdr:col>15</xdr:col>
      <xdr:colOff>50800</xdr:colOff>
      <xdr:row>33</xdr:row>
      <xdr:rowOff>67259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62719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19926</xdr:rowOff>
    </xdr:from>
    <xdr:to>
      <xdr:col>10</xdr:col>
      <xdr:colOff>114300</xdr:colOff>
      <xdr:row>33</xdr:row>
      <xdr:rowOff>67259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677776"/>
          <a:ext cx="889000" cy="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103848</xdr:rowOff>
    </xdr:from>
    <xdr:to>
      <xdr:col>6</xdr:col>
      <xdr:colOff>38100</xdr:colOff>
      <xdr:row>38</xdr:row>
      <xdr:rowOff>33998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25125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42304</xdr:rowOff>
    </xdr:from>
    <xdr:to>
      <xdr:col>24</xdr:col>
      <xdr:colOff>114300</xdr:colOff>
      <xdr:row>32</xdr:row>
      <xdr:rowOff>143904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52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65181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3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81737</xdr:rowOff>
    </xdr:from>
    <xdr:to>
      <xdr:col>20</xdr:col>
      <xdr:colOff>38100</xdr:colOff>
      <xdr:row>33</xdr:row>
      <xdr:rowOff>11887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5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28414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34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89992</xdr:rowOff>
    </xdr:from>
    <xdr:to>
      <xdr:col>15</xdr:col>
      <xdr:colOff>101600</xdr:colOff>
      <xdr:row>33</xdr:row>
      <xdr:rowOff>20142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5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36669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3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16459</xdr:rowOff>
    </xdr:from>
    <xdr:to>
      <xdr:col>10</xdr:col>
      <xdr:colOff>165100</xdr:colOff>
      <xdr:row>33</xdr:row>
      <xdr:rowOff>118059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6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134586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4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140576</xdr:rowOff>
    </xdr:from>
    <xdr:to>
      <xdr:col>6</xdr:col>
      <xdr:colOff>38100</xdr:colOff>
      <xdr:row>33</xdr:row>
      <xdr:rowOff>70726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6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87253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4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112569</xdr:rowOff>
    </xdr:from>
    <xdr:to>
      <xdr:col>24</xdr:col>
      <xdr:colOff>63500</xdr:colOff>
      <xdr:row>56</xdr:row>
      <xdr:rowOff>140687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13769"/>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122736</xdr:rowOff>
    </xdr:from>
    <xdr:to>
      <xdr:col>19</xdr:col>
      <xdr:colOff>177800</xdr:colOff>
      <xdr:row>56</xdr:row>
      <xdr:rowOff>140687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552486"/>
          <a:ext cx="889000" cy="1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122736</xdr:rowOff>
    </xdr:from>
    <xdr:to>
      <xdr:col>15</xdr:col>
      <xdr:colOff>50800</xdr:colOff>
      <xdr:row>56</xdr:row>
      <xdr:rowOff>163634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552486"/>
          <a:ext cx="889000" cy="2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142286</xdr:rowOff>
    </xdr:from>
    <xdr:to>
      <xdr:col>10</xdr:col>
      <xdr:colOff>114300</xdr:colOff>
      <xdr:row>56</xdr:row>
      <xdr:rowOff>163634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43486"/>
          <a:ext cx="889000" cy="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138943</xdr:rowOff>
    </xdr:from>
    <xdr:to>
      <xdr:col>6</xdr:col>
      <xdr:colOff>38100</xdr:colOff>
      <xdr:row>58</xdr:row>
      <xdr:rowOff>69093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60220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61769</xdr:rowOff>
    </xdr:from>
    <xdr:to>
      <xdr:col>24</xdr:col>
      <xdr:colOff>114300</xdr:colOff>
      <xdr:row>56</xdr:row>
      <xdr:rowOff>163369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84646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89887</xdr:rowOff>
    </xdr:from>
    <xdr:to>
      <xdr:col>20</xdr:col>
      <xdr:colOff>38100</xdr:colOff>
      <xdr:row>57</xdr:row>
      <xdr:rowOff>20037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9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71936</xdr:rowOff>
    </xdr:from>
    <xdr:to>
      <xdr:col>15</xdr:col>
      <xdr:colOff>101600</xdr:colOff>
      <xdr:row>56</xdr:row>
      <xdr:rowOff>2086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18613</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2769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112834</xdr:rowOff>
    </xdr:from>
    <xdr:to>
      <xdr:col>10</xdr:col>
      <xdr:colOff>165100</xdr:colOff>
      <xdr:row>57</xdr:row>
      <xdr:rowOff>42984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59511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8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91486</xdr:rowOff>
    </xdr:from>
    <xdr:to>
      <xdr:col>6</xdr:col>
      <xdr:colOff>38100</xdr:colOff>
      <xdr:row>57</xdr:row>
      <xdr:rowOff>21636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9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38163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6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58869</xdr:rowOff>
    </xdr:from>
    <xdr:to>
      <xdr:col>24</xdr:col>
      <xdr:colOff>63500</xdr:colOff>
      <xdr:row>75</xdr:row>
      <xdr:rowOff>118372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17619"/>
          <a:ext cx="838200" cy="5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118372</xdr:rowOff>
    </xdr:from>
    <xdr:to>
      <xdr:col>19</xdr:col>
      <xdr:colOff>177800</xdr:colOff>
      <xdr:row>75</xdr:row>
      <xdr:rowOff>166867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77122"/>
          <a:ext cx="8890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166867</xdr:rowOff>
    </xdr:from>
    <xdr:to>
      <xdr:col>15</xdr:col>
      <xdr:colOff>50800</xdr:colOff>
      <xdr:row>75</xdr:row>
      <xdr:rowOff>170596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25617"/>
          <a:ext cx="889000" cy="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170596</xdr:rowOff>
    </xdr:from>
    <xdr:to>
      <xdr:col>10</xdr:col>
      <xdr:colOff>114300</xdr:colOff>
      <xdr:row>76</xdr:row>
      <xdr:rowOff>43315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29346"/>
          <a:ext cx="889000" cy="4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112857</xdr:rowOff>
    </xdr:from>
    <xdr:to>
      <xdr:col>6</xdr:col>
      <xdr:colOff>38100</xdr:colOff>
      <xdr:row>77</xdr:row>
      <xdr:rowOff>43007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34134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3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8069</xdr:rowOff>
    </xdr:from>
    <xdr:to>
      <xdr:col>24</xdr:col>
      <xdr:colOff>114300</xdr:colOff>
      <xdr:row>75</xdr:row>
      <xdr:rowOff>109669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6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30946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1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67572</xdr:rowOff>
    </xdr:from>
    <xdr:to>
      <xdr:col>20</xdr:col>
      <xdr:colOff>38100</xdr:colOff>
      <xdr:row>75</xdr:row>
      <xdr:rowOff>169171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263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14249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0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116067</xdr:rowOff>
    </xdr:from>
    <xdr:to>
      <xdr:col>15</xdr:col>
      <xdr:colOff>101600</xdr:colOff>
      <xdr:row>76</xdr:row>
      <xdr:rowOff>46217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62744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5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119795</xdr:rowOff>
    </xdr:from>
    <xdr:to>
      <xdr:col>10</xdr:col>
      <xdr:colOff>165100</xdr:colOff>
      <xdr:row>76</xdr:row>
      <xdr:rowOff>49944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785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66472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5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163965</xdr:rowOff>
    </xdr:from>
    <xdr:to>
      <xdr:col>6</xdr:col>
      <xdr:colOff>38100</xdr:colOff>
      <xdr:row>76</xdr:row>
      <xdr:rowOff>94115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2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99059</xdr:rowOff>
    </xdr:from>
    <xdr:to>
      <xdr:col>24</xdr:col>
      <xdr:colOff>63500</xdr:colOff>
      <xdr:row>95</xdr:row>
      <xdr:rowOff>139511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386809"/>
          <a:ext cx="838200" cy="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139511</xdr:rowOff>
    </xdr:from>
    <xdr:to>
      <xdr:col>19</xdr:col>
      <xdr:colOff>177800</xdr:colOff>
      <xdr:row>95</xdr:row>
      <xdr:rowOff>141314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427261"/>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115466</xdr:rowOff>
    </xdr:from>
    <xdr:to>
      <xdr:col>15</xdr:col>
      <xdr:colOff>50800</xdr:colOff>
      <xdr:row>95</xdr:row>
      <xdr:rowOff>141314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060316"/>
          <a:ext cx="889000" cy="36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43331</xdr:rowOff>
    </xdr:from>
    <xdr:to>
      <xdr:col>10</xdr:col>
      <xdr:colOff>114300</xdr:colOff>
      <xdr:row>93</xdr:row>
      <xdr:rowOff>115466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5988181"/>
          <a:ext cx="889000" cy="7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26236</xdr:rowOff>
    </xdr:from>
    <xdr:to>
      <xdr:col>6</xdr:col>
      <xdr:colOff>38100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48259</xdr:rowOff>
    </xdr:from>
    <xdr:to>
      <xdr:col>24</xdr:col>
      <xdr:colOff>114300</xdr:colOff>
      <xdr:row>95</xdr:row>
      <xdr:rowOff>149859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71136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8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88711</xdr:rowOff>
    </xdr:from>
    <xdr:to>
      <xdr:col>20</xdr:col>
      <xdr:colOff>38100</xdr:colOff>
      <xdr:row>96</xdr:row>
      <xdr:rowOff>18861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35388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1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90514</xdr:rowOff>
    </xdr:from>
    <xdr:to>
      <xdr:col>15</xdr:col>
      <xdr:colOff>101600</xdr:colOff>
      <xdr:row>96</xdr:row>
      <xdr:rowOff>20664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37191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15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64666</xdr:rowOff>
    </xdr:from>
    <xdr:to>
      <xdr:col>10</xdr:col>
      <xdr:colOff>165100</xdr:colOff>
      <xdr:row>93</xdr:row>
      <xdr:rowOff>166266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00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11343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78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163981</xdr:rowOff>
    </xdr:from>
    <xdr:to>
      <xdr:col>6</xdr:col>
      <xdr:colOff>38100</xdr:colOff>
      <xdr:row>93</xdr:row>
      <xdr:rowOff>94131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59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110658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71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152578</xdr:rowOff>
    </xdr:from>
    <xdr:to>
      <xdr:col>36</xdr:col>
      <xdr:colOff>165100</xdr:colOff>
      <xdr:row>39</xdr:row>
      <xdr:rowOff>82728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99255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62931</xdr:rowOff>
    </xdr:from>
    <xdr:to>
      <xdr:col>55</xdr:col>
      <xdr:colOff>0</xdr:colOff>
      <xdr:row>56</xdr:row>
      <xdr:rowOff>52849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321231"/>
          <a:ext cx="838200" cy="3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86074</xdr:rowOff>
    </xdr:from>
    <xdr:to>
      <xdr:col>50</xdr:col>
      <xdr:colOff>114300</xdr:colOff>
      <xdr:row>54</xdr:row>
      <xdr:rowOff>62931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172924"/>
          <a:ext cx="889000" cy="14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86074</xdr:rowOff>
    </xdr:from>
    <xdr:to>
      <xdr:col>45</xdr:col>
      <xdr:colOff>177800</xdr:colOff>
      <xdr:row>56</xdr:row>
      <xdr:rowOff>32703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172924"/>
          <a:ext cx="889000" cy="46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32703</xdr:rowOff>
    </xdr:from>
    <xdr:to>
      <xdr:col>41</xdr:col>
      <xdr:colOff>50800</xdr:colOff>
      <xdr:row>56</xdr:row>
      <xdr:rowOff>128481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33903"/>
          <a:ext cx="889000" cy="9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135882</xdr:rowOff>
    </xdr:from>
    <xdr:to>
      <xdr:col>36</xdr:col>
      <xdr:colOff>165100</xdr:colOff>
      <xdr:row>58</xdr:row>
      <xdr:rowOff>66032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57159</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5" y="1000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2049</xdr:rowOff>
    </xdr:from>
    <xdr:to>
      <xdr:col>55</xdr:col>
      <xdr:colOff>50800</xdr:colOff>
      <xdr:row>56</xdr:row>
      <xdr:rowOff>103649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24926</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5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12131</xdr:rowOff>
    </xdr:from>
    <xdr:to>
      <xdr:col>50</xdr:col>
      <xdr:colOff>165100</xdr:colOff>
      <xdr:row>54</xdr:row>
      <xdr:rowOff>113731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130258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04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35274</xdr:rowOff>
    </xdr:from>
    <xdr:to>
      <xdr:col>46</xdr:col>
      <xdr:colOff>38100</xdr:colOff>
      <xdr:row>53</xdr:row>
      <xdr:rowOff>136874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1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153401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889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153353</xdr:rowOff>
    </xdr:from>
    <xdr:to>
      <xdr:col>41</xdr:col>
      <xdr:colOff>101600</xdr:colOff>
      <xdr:row>56</xdr:row>
      <xdr:rowOff>83503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100030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35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77681</xdr:rowOff>
    </xdr:from>
    <xdr:to>
      <xdr:col>36</xdr:col>
      <xdr:colOff>165100</xdr:colOff>
      <xdr:row>57</xdr:row>
      <xdr:rowOff>7831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24358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45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59299</xdr:rowOff>
    </xdr:from>
    <xdr:to>
      <xdr:col>55</xdr:col>
      <xdr:colOff>0</xdr:colOff>
      <xdr:row>77</xdr:row>
      <xdr:rowOff>73786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60949"/>
          <a:ext cx="8382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73786</xdr:rowOff>
    </xdr:from>
    <xdr:to>
      <xdr:col>50</xdr:col>
      <xdr:colOff>114300</xdr:colOff>
      <xdr:row>77</xdr:row>
      <xdr:rowOff>78952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75436"/>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78952</xdr:rowOff>
    </xdr:from>
    <xdr:to>
      <xdr:col>45</xdr:col>
      <xdr:colOff>177800</xdr:colOff>
      <xdr:row>77</xdr:row>
      <xdr:rowOff>114125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80602"/>
          <a:ext cx="889000" cy="3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56348</xdr:rowOff>
    </xdr:from>
    <xdr:to>
      <xdr:col>41</xdr:col>
      <xdr:colOff>50800</xdr:colOff>
      <xdr:row>77</xdr:row>
      <xdr:rowOff>114125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257998"/>
          <a:ext cx="889000" cy="5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71471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8499</xdr:rowOff>
    </xdr:from>
    <xdr:to>
      <xdr:col>55</xdr:col>
      <xdr:colOff>50800</xdr:colOff>
      <xdr:row>77</xdr:row>
      <xdr:rowOff>110099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31376</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6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22986</xdr:rowOff>
    </xdr:from>
    <xdr:to>
      <xdr:col>50</xdr:col>
      <xdr:colOff>165100</xdr:colOff>
      <xdr:row>77</xdr:row>
      <xdr:rowOff>124586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141113</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99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28152</xdr:rowOff>
    </xdr:from>
    <xdr:to>
      <xdr:col>46</xdr:col>
      <xdr:colOff>38100</xdr:colOff>
      <xdr:row>77</xdr:row>
      <xdr:rowOff>129752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146279</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300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63325</xdr:rowOff>
    </xdr:from>
    <xdr:to>
      <xdr:col>41</xdr:col>
      <xdr:colOff>101600</xdr:colOff>
      <xdr:row>77</xdr:row>
      <xdr:rowOff>164925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10002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5548</xdr:rowOff>
    </xdr:from>
    <xdr:to>
      <xdr:col>36</xdr:col>
      <xdr:colOff>165100</xdr:colOff>
      <xdr:row>77</xdr:row>
      <xdr:rowOff>107148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123675</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98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93701</xdr:rowOff>
    </xdr:from>
    <xdr:to>
      <xdr:col>55</xdr:col>
      <xdr:colOff>0</xdr:colOff>
      <xdr:row>95</xdr:row>
      <xdr:rowOff>104426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381451"/>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24146</xdr:rowOff>
    </xdr:from>
    <xdr:to>
      <xdr:col>50</xdr:col>
      <xdr:colOff>114300</xdr:colOff>
      <xdr:row>95</xdr:row>
      <xdr:rowOff>93701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311896"/>
          <a:ext cx="889000" cy="6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24146</xdr:rowOff>
    </xdr:from>
    <xdr:to>
      <xdr:col>45</xdr:col>
      <xdr:colOff>177800</xdr:colOff>
      <xdr:row>95</xdr:row>
      <xdr:rowOff>58593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11896"/>
          <a:ext cx="889000" cy="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58593</xdr:rowOff>
    </xdr:from>
    <xdr:to>
      <xdr:col>41</xdr:col>
      <xdr:colOff>50800</xdr:colOff>
      <xdr:row>96</xdr:row>
      <xdr:rowOff>107006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46343"/>
          <a:ext cx="889000" cy="2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165624</xdr:rowOff>
    </xdr:from>
    <xdr:to>
      <xdr:col>36</xdr:col>
      <xdr:colOff>165100</xdr:colOff>
      <xdr:row>98</xdr:row>
      <xdr:rowOff>95774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86901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8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53626</xdr:rowOff>
    </xdr:from>
    <xdr:to>
      <xdr:col>55</xdr:col>
      <xdr:colOff>50800</xdr:colOff>
      <xdr:row>95</xdr:row>
      <xdr:rowOff>155226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76503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42901</xdr:rowOff>
    </xdr:from>
    <xdr:to>
      <xdr:col>50</xdr:col>
      <xdr:colOff>165100</xdr:colOff>
      <xdr:row>95</xdr:row>
      <xdr:rowOff>144501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161028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0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144796</xdr:rowOff>
    </xdr:from>
    <xdr:to>
      <xdr:col>46</xdr:col>
      <xdr:colOff>38100</xdr:colOff>
      <xdr:row>95</xdr:row>
      <xdr:rowOff>74946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6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91473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3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7793</xdr:rowOff>
    </xdr:from>
    <xdr:to>
      <xdr:col>41</xdr:col>
      <xdr:colOff>101600</xdr:colOff>
      <xdr:row>95</xdr:row>
      <xdr:rowOff>109393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2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125920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56206</xdr:rowOff>
    </xdr:from>
    <xdr:to>
      <xdr:col>36</xdr:col>
      <xdr:colOff>165100</xdr:colOff>
      <xdr:row>96</xdr:row>
      <xdr:rowOff>157806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2883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29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74307</xdr:rowOff>
    </xdr:from>
    <xdr:to>
      <xdr:col>85</xdr:col>
      <xdr:colOff>126364</xdr:colOff>
      <xdr:row>38</xdr:row>
      <xdr:rowOff>109623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60707"/>
          <a:ext cx="1269" cy="1064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113450</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109623</xdr:rowOff>
    </xdr:from>
    <xdr:to>
      <xdr:col>86</xdr:col>
      <xdr:colOff>25400</xdr:colOff>
      <xdr:row>38</xdr:row>
      <xdr:rowOff>109623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24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20984</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74307</xdr:rowOff>
    </xdr:from>
    <xdr:to>
      <xdr:col>86</xdr:col>
      <xdr:colOff>25400</xdr:colOff>
      <xdr:row>32</xdr:row>
      <xdr:rowOff>74307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60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140886</xdr:rowOff>
    </xdr:from>
    <xdr:to>
      <xdr:col>85</xdr:col>
      <xdr:colOff>127000</xdr:colOff>
      <xdr:row>35</xdr:row>
      <xdr:rowOff>164368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41636"/>
          <a:ext cx="8382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64435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40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86008</xdr:rowOff>
    </xdr:from>
    <xdr:to>
      <xdr:col>85</xdr:col>
      <xdr:colOff>177800</xdr:colOff>
      <xdr:row>38</xdr:row>
      <xdr:rowOff>16159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140886</xdr:rowOff>
    </xdr:from>
    <xdr:to>
      <xdr:col>81</xdr:col>
      <xdr:colOff>50800</xdr:colOff>
      <xdr:row>36</xdr:row>
      <xdr:rowOff>145399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41636"/>
          <a:ext cx="889000" cy="1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109915</xdr:rowOff>
    </xdr:from>
    <xdr:to>
      <xdr:col>81</xdr:col>
      <xdr:colOff>101600</xdr:colOff>
      <xdr:row>38</xdr:row>
      <xdr:rowOff>40066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31192</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145399</xdr:rowOff>
    </xdr:from>
    <xdr:to>
      <xdr:col>76</xdr:col>
      <xdr:colOff>114300</xdr:colOff>
      <xdr:row>37</xdr:row>
      <xdr:rowOff>16935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17599"/>
          <a:ext cx="889000" cy="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118163</xdr:rowOff>
    </xdr:from>
    <xdr:to>
      <xdr:col>76</xdr:col>
      <xdr:colOff>165100</xdr:colOff>
      <xdr:row>38</xdr:row>
      <xdr:rowOff>48313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39440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21825</xdr:rowOff>
    </xdr:from>
    <xdr:to>
      <xdr:col>71</xdr:col>
      <xdr:colOff>177800</xdr:colOff>
      <xdr:row>37</xdr:row>
      <xdr:rowOff>16935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5336775"/>
          <a:ext cx="889000" cy="10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108903</xdr:rowOff>
    </xdr:from>
    <xdr:to>
      <xdr:col>72</xdr:col>
      <xdr:colOff>38100</xdr:colOff>
      <xdr:row>38</xdr:row>
      <xdr:rowOff>39053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30180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143117</xdr:rowOff>
    </xdr:from>
    <xdr:to>
      <xdr:col>67</xdr:col>
      <xdr:colOff>101600</xdr:colOff>
      <xdr:row>38</xdr:row>
      <xdr:rowOff>73267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64394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5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113568</xdr:rowOff>
    </xdr:from>
    <xdr:to>
      <xdr:col>85</xdr:col>
      <xdr:colOff>177800</xdr:colOff>
      <xdr:row>36</xdr:row>
      <xdr:rowOff>43718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136445</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6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90086</xdr:rowOff>
    </xdr:from>
    <xdr:to>
      <xdr:col>81</xdr:col>
      <xdr:colOff>101600</xdr:colOff>
      <xdr:row>36</xdr:row>
      <xdr:rowOff>20236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36763</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181795" y="586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94599</xdr:rowOff>
    </xdr:from>
    <xdr:to>
      <xdr:col>76</xdr:col>
      <xdr:colOff>165100</xdr:colOff>
      <xdr:row>37</xdr:row>
      <xdr:rowOff>24749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41276</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292795" y="604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137585</xdr:rowOff>
    </xdr:from>
    <xdr:to>
      <xdr:col>72</xdr:col>
      <xdr:colOff>38100</xdr:colOff>
      <xdr:row>37</xdr:row>
      <xdr:rowOff>67735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84262</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608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142475</xdr:rowOff>
    </xdr:from>
    <xdr:to>
      <xdr:col>67</xdr:col>
      <xdr:colOff>101600</xdr:colOff>
      <xdr:row>31</xdr:row>
      <xdr:rowOff>72625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28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89152</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14795" y="506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80063</xdr:rowOff>
    </xdr:from>
    <xdr:to>
      <xdr:col>85</xdr:col>
      <xdr:colOff>127000</xdr:colOff>
      <xdr:row>57</xdr:row>
      <xdr:rowOff>107701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52713"/>
          <a:ext cx="8382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72526</xdr:rowOff>
    </xdr:from>
    <xdr:to>
      <xdr:col>81</xdr:col>
      <xdr:colOff>50800</xdr:colOff>
      <xdr:row>57</xdr:row>
      <xdr:rowOff>107701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45176"/>
          <a:ext cx="889000" cy="3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42937</xdr:rowOff>
    </xdr:from>
    <xdr:to>
      <xdr:col>76</xdr:col>
      <xdr:colOff>114300</xdr:colOff>
      <xdr:row>57</xdr:row>
      <xdr:rowOff>72526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815587"/>
          <a:ext cx="889000" cy="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163460</xdr:rowOff>
    </xdr:from>
    <xdr:to>
      <xdr:col>71</xdr:col>
      <xdr:colOff>177800</xdr:colOff>
      <xdr:row>57</xdr:row>
      <xdr:rowOff>42937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8907410"/>
          <a:ext cx="889000" cy="90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3547</xdr:rowOff>
    </xdr:from>
    <xdr:to>
      <xdr:col>67</xdr:col>
      <xdr:colOff>101600</xdr:colOff>
      <xdr:row>58</xdr:row>
      <xdr:rowOff>105147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96274</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100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29263</xdr:rowOff>
    </xdr:from>
    <xdr:to>
      <xdr:col>85</xdr:col>
      <xdr:colOff>177800</xdr:colOff>
      <xdr:row>57</xdr:row>
      <xdr:rowOff>130863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0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52140</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65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56901</xdr:rowOff>
    </xdr:from>
    <xdr:to>
      <xdr:col>81</xdr:col>
      <xdr:colOff>101600</xdr:colOff>
      <xdr:row>57</xdr:row>
      <xdr:rowOff>158501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3578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60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21726</xdr:rowOff>
    </xdr:from>
    <xdr:to>
      <xdr:col>76</xdr:col>
      <xdr:colOff>165100</xdr:colOff>
      <xdr:row>57</xdr:row>
      <xdr:rowOff>123326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139853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56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163587</xdr:rowOff>
    </xdr:from>
    <xdr:to>
      <xdr:col>72</xdr:col>
      <xdr:colOff>38100</xdr:colOff>
      <xdr:row>57</xdr:row>
      <xdr:rowOff>93737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6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110264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5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112660</xdr:rowOff>
    </xdr:from>
    <xdr:to>
      <xdr:col>67</xdr:col>
      <xdr:colOff>101600</xdr:colOff>
      <xdr:row>52</xdr:row>
      <xdr:rowOff>42810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88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59337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863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81948</xdr:rowOff>
    </xdr:from>
    <xdr:to>
      <xdr:col>85</xdr:col>
      <xdr:colOff>127000</xdr:colOff>
      <xdr:row>75</xdr:row>
      <xdr:rowOff>147831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2254898"/>
          <a:ext cx="838200" cy="7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147831</xdr:rowOff>
    </xdr:from>
    <xdr:to>
      <xdr:col>81</xdr:col>
      <xdr:colOff>50800</xdr:colOff>
      <xdr:row>78</xdr:row>
      <xdr:rowOff>32313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006581"/>
          <a:ext cx="889000" cy="3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21985</xdr:rowOff>
    </xdr:from>
    <xdr:to>
      <xdr:col>76</xdr:col>
      <xdr:colOff>114300</xdr:colOff>
      <xdr:row>78</xdr:row>
      <xdr:rowOff>32313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395085"/>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146685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152664</xdr:rowOff>
    </xdr:from>
    <xdr:to>
      <xdr:col>71</xdr:col>
      <xdr:colOff>177800</xdr:colOff>
      <xdr:row>78</xdr:row>
      <xdr:rowOff>21985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154164"/>
          <a:ext cx="889000" cy="12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156670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5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55673</xdr:rowOff>
    </xdr:from>
    <xdr:to>
      <xdr:col>67</xdr:col>
      <xdr:colOff>101600</xdr:colOff>
      <xdr:row>78</xdr:row>
      <xdr:rowOff>157273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148400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31148</xdr:rowOff>
    </xdr:from>
    <xdr:to>
      <xdr:col>85</xdr:col>
      <xdr:colOff>177800</xdr:colOff>
      <xdr:row>71</xdr:row>
      <xdr:rowOff>132748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22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155625</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15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97031</xdr:rowOff>
    </xdr:from>
    <xdr:to>
      <xdr:col>81</xdr:col>
      <xdr:colOff>101600</xdr:colOff>
      <xdr:row>76</xdr:row>
      <xdr:rowOff>27181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295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43708</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273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152963</xdr:rowOff>
    </xdr:from>
    <xdr:to>
      <xdr:col>76</xdr:col>
      <xdr:colOff>165100</xdr:colOff>
      <xdr:row>78</xdr:row>
      <xdr:rowOff>83113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99640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1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142635</xdr:rowOff>
    </xdr:from>
    <xdr:to>
      <xdr:col>72</xdr:col>
      <xdr:colOff>38100</xdr:colOff>
      <xdr:row>78</xdr:row>
      <xdr:rowOff>72785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89312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101864</xdr:rowOff>
    </xdr:from>
    <xdr:to>
      <xdr:col>67</xdr:col>
      <xdr:colOff>101600</xdr:colOff>
      <xdr:row>71</xdr:row>
      <xdr:rowOff>32014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1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48541</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187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129442</xdr:rowOff>
    </xdr:from>
    <xdr:to>
      <xdr:col>85</xdr:col>
      <xdr:colOff>127000</xdr:colOff>
      <xdr:row>92</xdr:row>
      <xdr:rowOff>34682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5559942"/>
          <a:ext cx="838200" cy="2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159739</xdr:rowOff>
    </xdr:from>
    <xdr:to>
      <xdr:col>81</xdr:col>
      <xdr:colOff>50800</xdr:colOff>
      <xdr:row>92</xdr:row>
      <xdr:rowOff>34682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5761689"/>
          <a:ext cx="8890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159739</xdr:rowOff>
    </xdr:from>
    <xdr:to>
      <xdr:col>76</xdr:col>
      <xdr:colOff>114300</xdr:colOff>
      <xdr:row>92</xdr:row>
      <xdr:rowOff>18959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5761689"/>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39115</xdr:rowOff>
    </xdr:from>
    <xdr:to>
      <xdr:col>71</xdr:col>
      <xdr:colOff>177800</xdr:colOff>
      <xdr:row>92</xdr:row>
      <xdr:rowOff>18959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5641065"/>
          <a:ext cx="889000" cy="15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78642</xdr:rowOff>
    </xdr:from>
    <xdr:to>
      <xdr:col>85</xdr:col>
      <xdr:colOff>177800</xdr:colOff>
      <xdr:row>91</xdr:row>
      <xdr:rowOff>8792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55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31669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46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155332</xdr:rowOff>
    </xdr:from>
    <xdr:to>
      <xdr:col>81</xdr:col>
      <xdr:colOff>101600</xdr:colOff>
      <xdr:row>92</xdr:row>
      <xdr:rowOff>85482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57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102009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553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108939</xdr:rowOff>
    </xdr:from>
    <xdr:to>
      <xdr:col>76</xdr:col>
      <xdr:colOff>165100</xdr:colOff>
      <xdr:row>92</xdr:row>
      <xdr:rowOff>39089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57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55616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54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139609</xdr:rowOff>
    </xdr:from>
    <xdr:to>
      <xdr:col>72</xdr:col>
      <xdr:colOff>38100</xdr:colOff>
      <xdr:row>92</xdr:row>
      <xdr:rowOff>69759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574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86286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551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159765</xdr:rowOff>
    </xdr:from>
    <xdr:to>
      <xdr:col>67</xdr:col>
      <xdr:colOff>101600</xdr:colOff>
      <xdr:row>91</xdr:row>
      <xdr:rowOff>89915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55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106442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536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158064</xdr:rowOff>
    </xdr:from>
    <xdr:to>
      <xdr:col>98</xdr:col>
      <xdr:colOff>38100</xdr:colOff>
      <xdr:row>39</xdr:row>
      <xdr:rowOff>88214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104741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・農林水産業費は住民一人当たり約</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千円となっており、前年度と比較して約</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千円減となっている。これは、林道改良開設工事に関する費用が大きく減となっていることによる。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・災害復旧費は住民一人当たり約</a:t>
          </a:r>
          <a:r>
            <a:rPr kumimoji="1" lang="en-US" altLang="ja-JP" sz="1300">
              <a:latin typeface="ＭＳ Ｐゴシック" panose="020B0600070205080204" pitchFamily="50" charset="-128"/>
              <a:ea typeface="ＭＳ Ｐゴシック" panose="020B0600070205080204" pitchFamily="50" charset="-128"/>
            </a:rPr>
            <a:t>550</a:t>
          </a:r>
          <a:r>
            <a:rPr kumimoji="1" lang="ja-JP" altLang="en-US" sz="1300">
              <a:latin typeface="ＭＳ Ｐゴシック" panose="020B0600070205080204" pitchFamily="50" charset="-128"/>
              <a:ea typeface="ＭＳ Ｐゴシック" panose="020B0600070205080204" pitchFamily="50" charset="-128"/>
            </a:rPr>
            <a:t>千円となっており、前年度と比較して約</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千円増額している。要因としては、前年度から繰越している林道の災害復旧工事の完了による。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財政調整基金残高について、前年度と比べ取崩し額は減少したものの</a:t>
          </a:r>
          <a:r>
            <a:rPr kumimoji="1" lang="en-US" altLang="ja-JP" sz="1400">
              <a:latin typeface="ＭＳ ゴシック" pitchFamily="49" charset="-128"/>
              <a:ea typeface="ＭＳ ゴシック" pitchFamily="49" charset="-128"/>
            </a:rPr>
            <a:t>(90,000</a:t>
          </a:r>
          <a:r>
            <a:rPr kumimoji="1" lang="ja-JP" altLang="en-US" sz="1400">
              <a:latin typeface="ＭＳ ゴシック" pitchFamily="49" charset="-128"/>
              <a:ea typeface="ＭＳ ゴシック" pitchFamily="49" charset="-128"/>
            </a:rPr>
            <a:t>千円減</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6.62</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今後も普通地方交付税が減少することが予想されるため、適宜歳出の見直しを行いながら、適切な基金の運用を行っていく。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令和元年度まで全会計が黒字となっている。また、特別会計の歳入については、一般会計からの繰入金が多くを占めており財政が安定している。一方で、一般会計では普通地方交付税の減少等により黒字額が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今後も普通地方交付税の減少が予想されるため、各特別会計歳出について適宜見直しを行い、操出金の抑制を図り、財政の健全化に努めていく。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前年度まで元利償還金は減少傾向にあったものの、平成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入れした過疎対策事業債等の元利償還が始まったことにより令和元年度は大きく実質公債費率の分子を引き上げる結果となった。引き続き地方交付税参入率の高い村債を活用するとともに、新規事業の精査や補助金等の活用を積極的に行うなど、新規村債発行額の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一般会計等に係る地方債の現在高については、減少傾向にあり、組合等負担等見込額及び退職手当負担見込額についても減少傾向にある。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この状態を維持できるよう今後も過疎対策事業債等の地方交付税措置率の高い村債の活用や新規事業の精査等を行い村債の新規発行額の抑制等に努める。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奈良県野迫川村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千円の基金取り崩しを行ったことにより、基金残高が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普通交付税が減少していくことが予想されるため、一般会計の歳入総額が減少傾向となることを見越して、歳出の見直しを行い、取崩し額を最低限にしていく。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・地域福祉基金：活力ある豊かな長寿社会の形成と福祉活動の促進を図る。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・ふるさとのせ川愛基金：豊かな自然と歴史に育まれた野迫川村への共感やふるさとへの思いを持つ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飛戸からの寄附金を財源として、歴史文化遺産の保存や地域づくり、人づくり等村の活性化事業を行う。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・森林環境保全基金：森林整備及びその促進に関する事業を行う。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・地域振興基金：本格的な高齢化社会の到来に備え、地域の福祉活動の促進、快適な生活環境の形成等を図る。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・ふるさとのせ川愛基金：ふるさと納税者の増加による基金増加。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・森林環境保全基金：新設された森林環境譲与税の積み立てによる増加。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事業内容を精査しながら、各事業の財源として、基金の活用を視野に入れていく。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千円の基金取り崩しを行ったことにより、基金残高が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普通交付税が減少していくことが予想されるため、一般会計の歳入総額が減少傾向となることを見越して、歳出の見直しを行い、取崩し額を最低限にしていく。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過去三ヵ年において、減債基金への積み立てを行わず、財政調整基金への積み立てを行ってきたため、大きな増額はない。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普通交付税の減少に伴い財政調整基金と同様に基金の取崩しが予想される。今後も引き続き適切な基金運用に努めていく。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1590931</v>
      </c>
      <c r="BO4" s="424"/>
      <c r="BP4" s="424"/>
      <c r="BQ4" s="424"/>
      <c r="BR4" s="424"/>
      <c r="BS4" s="424"/>
      <c r="BT4" s="424"/>
      <c r="BU4" s="425"/>
      <c r="BV4" s="423">
        <v>1632263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3.3</v>
      </c>
      <c r="CU4" s="608"/>
      <c r="CV4" s="608"/>
      <c r="CW4" s="608"/>
      <c r="CX4" s="608"/>
      <c r="CY4" s="608"/>
      <c r="CZ4" s="608"/>
      <c r="DA4" s="609"/>
      <c r="DB4" s="607">
        <v>3.4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1547119</v>
      </c>
      <c r="BO5" s="429"/>
      <c r="BP5" s="429"/>
      <c r="BQ5" s="429"/>
      <c r="BR5" s="429"/>
      <c r="BS5" s="429"/>
      <c r="BT5" s="429"/>
      <c r="BU5" s="430"/>
      <c r="BV5" s="428">
        <v>1516303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99.7</v>
      </c>
      <c r="CU5" s="399"/>
      <c r="CV5" s="399"/>
      <c r="CW5" s="399"/>
      <c r="CX5" s="399"/>
      <c r="CY5" s="399"/>
      <c r="CZ5" s="399"/>
      <c r="DA5" s="400"/>
      <c r="DB5" s="398">
        <v>99.9</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43812</v>
      </c>
      <c r="BO6" s="429"/>
      <c r="BP6" s="429"/>
      <c r="BQ6" s="429"/>
      <c r="BR6" s="429"/>
      <c r="BS6" s="429"/>
      <c r="BT6" s="429"/>
      <c r="BU6" s="430"/>
      <c r="BV6" s="428">
        <v>115960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102.2</v>
      </c>
      <c r="CU6" s="582"/>
      <c r="CV6" s="582"/>
      <c r="CW6" s="582"/>
      <c r="CX6" s="582"/>
      <c r="CY6" s="582"/>
      <c r="CZ6" s="582"/>
      <c r="DA6" s="583"/>
      <c r="DB6" s="581">
        <v>103.5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18592</v>
      </c>
      <c r="BO7" s="429"/>
      <c r="BP7" s="429"/>
      <c r="BQ7" s="429"/>
      <c r="BR7" s="429"/>
      <c r="BS7" s="429"/>
      <c r="BT7" s="429"/>
      <c r="BU7" s="430"/>
      <c r="BV7" s="428">
        <v>90646</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758711</v>
      </c>
      <c r="CU7" s="429"/>
      <c r="CV7" s="429"/>
      <c r="CW7" s="429"/>
      <c r="CX7" s="429"/>
      <c r="CY7" s="429"/>
      <c r="CZ7" s="429"/>
      <c r="DA7" s="430"/>
      <c r="DB7" s="428">
        <v>738828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25220</v>
      </c>
      <c r="BO8" s="429"/>
      <c r="BP8" s="429"/>
      <c r="BQ8" s="429"/>
      <c r="BR8" s="429"/>
      <c r="BS8" s="429"/>
      <c r="BT8" s="429"/>
      <c r="BU8" s="430"/>
      <c r="BV8" s="428">
        <v>25314</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0.11</v>
      </c>
      <c r="CU8" s="542"/>
      <c r="CV8" s="542"/>
      <c r="CW8" s="542"/>
      <c r="CX8" s="542"/>
      <c r="CY8" s="542"/>
      <c r="CZ8" s="542"/>
      <c r="DA8" s="543"/>
      <c r="DB8" s="541">
        <v>0.1</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449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102</v>
      </c>
      <c r="AV9" s="486"/>
      <c r="AW9" s="486"/>
      <c r="AX9" s="486"/>
      <c r="AY9" s="408" t="s">
        <v>116</v>
      </c>
      <c r="AZ9" s="409"/>
      <c r="BA9" s="409"/>
      <c r="BB9" s="409"/>
      <c r="BC9" s="409"/>
      <c r="BD9" s="409"/>
      <c r="BE9" s="409"/>
      <c r="BF9" s="409"/>
      <c r="BG9" s="409"/>
      <c r="BH9" s="409"/>
      <c r="BI9" s="409"/>
      <c r="BJ9" s="409"/>
      <c r="BK9" s="409"/>
      <c r="BL9" s="409"/>
      <c r="BM9" s="410"/>
      <c r="BN9" s="428">
        <v>-94</v>
      </c>
      <c r="BO9" s="429"/>
      <c r="BP9" s="429"/>
      <c r="BQ9" s="429"/>
      <c r="BR9" s="429"/>
      <c r="BS9" s="429"/>
      <c r="BT9" s="429"/>
      <c r="BU9" s="430"/>
      <c r="BV9" s="428">
        <v>-31879</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24.6</v>
      </c>
      <c r="CU9" s="399"/>
      <c r="CV9" s="399"/>
      <c r="CW9" s="399"/>
      <c r="CX9" s="399"/>
      <c r="CY9" s="399"/>
      <c r="CZ9" s="399"/>
      <c r="DA9" s="400"/>
      <c r="DB9" s="398">
        <v>20.8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524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109</v>
      </c>
      <c r="AV10" s="486"/>
      <c r="AW10" s="486"/>
      <c r="AX10" s="486"/>
      <c r="AY10" s="408" t="s">
        <v>120</v>
      </c>
      <c r="AZ10" s="409"/>
      <c r="BA10" s="409"/>
      <c r="BB10" s="409"/>
      <c r="BC10" s="409"/>
      <c r="BD10" s="409"/>
      <c r="BE10" s="409"/>
      <c r="BF10" s="409"/>
      <c r="BG10" s="409"/>
      <c r="BH10" s="409"/>
      <c r="BI10" s="409"/>
      <c r="BJ10" s="409"/>
      <c r="BK10" s="409"/>
      <c r="BL10" s="409"/>
      <c r="BM10" s="410"/>
      <c r="BN10" s="428">
        <v>5</v>
      </c>
      <c r="BO10" s="429"/>
      <c r="BP10" s="429"/>
      <c r="BQ10" s="429"/>
      <c r="BR10" s="429"/>
      <c r="BS10" s="429"/>
      <c r="BT10" s="429"/>
      <c r="BU10" s="430"/>
      <c r="BV10" s="428">
        <v>7</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369</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102</v>
      </c>
      <c r="AV12" s="486"/>
      <c r="AW12" s="486"/>
      <c r="AX12" s="486"/>
      <c r="AY12" s="408" t="s">
        <v>135</v>
      </c>
      <c r="AZ12" s="409"/>
      <c r="BA12" s="409"/>
      <c r="BB12" s="409"/>
      <c r="BC12" s="409"/>
      <c r="BD12" s="409"/>
      <c r="BE12" s="409"/>
      <c r="BF12" s="409"/>
      <c r="BG12" s="409"/>
      <c r="BH12" s="409"/>
      <c r="BI12" s="409"/>
      <c r="BJ12" s="409"/>
      <c r="BK12" s="409"/>
      <c r="BL12" s="409"/>
      <c r="BM12" s="410"/>
      <c r="BN12" s="428">
        <v>30000</v>
      </c>
      <c r="BO12" s="429"/>
      <c r="BP12" s="429"/>
      <c r="BQ12" s="429"/>
      <c r="BR12" s="429"/>
      <c r="BS12" s="429"/>
      <c r="BT12" s="429"/>
      <c r="BU12" s="430"/>
      <c r="BV12" s="428">
        <v>120000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365</v>
      </c>
      <c r="S13" s="532"/>
      <c r="T13" s="532"/>
      <c r="U13" s="532"/>
      <c r="V13" s="533"/>
      <c r="W13" s="519" t="s">
        <v>138</v>
      </c>
      <c r="X13" s="441"/>
      <c r="Y13" s="441"/>
      <c r="Z13" s="441"/>
      <c r="AA13" s="441"/>
      <c r="AB13" s="442"/>
      <c r="AC13" s="404">
        <v>27</v>
      </c>
      <c r="AD13" s="405"/>
      <c r="AE13" s="405"/>
      <c r="AF13" s="405"/>
      <c r="AG13" s="406"/>
      <c r="AH13" s="404">
        <v>45</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-30089</v>
      </c>
      <c r="BO13" s="429"/>
      <c r="BP13" s="429"/>
      <c r="BQ13" s="429"/>
      <c r="BR13" s="429"/>
      <c r="BS13" s="429"/>
      <c r="BT13" s="429"/>
      <c r="BU13" s="430"/>
      <c r="BV13" s="428">
        <v>-151872</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11.8</v>
      </c>
      <c r="CU13" s="399"/>
      <c r="CV13" s="399"/>
      <c r="CW13" s="399"/>
      <c r="CX13" s="399"/>
      <c r="CY13" s="399"/>
      <c r="CZ13" s="399"/>
      <c r="DA13" s="400"/>
      <c r="DB13" s="398">
        <v>9.5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397</v>
      </c>
      <c r="S14" s="532"/>
      <c r="T14" s="532"/>
      <c r="U14" s="532"/>
      <c r="V14" s="533"/>
      <c r="W14" s="534"/>
      <c r="X14" s="444"/>
      <c r="Y14" s="444"/>
      <c r="Z14" s="444"/>
      <c r="AA14" s="444"/>
      <c r="AB14" s="445"/>
      <c r="AC14" s="524">
        <v>13.4</v>
      </c>
      <c r="AD14" s="525"/>
      <c r="AE14" s="525"/>
      <c r="AF14" s="525"/>
      <c r="AG14" s="526"/>
      <c r="AH14" s="524">
        <v>18.399999999999999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12.1</v>
      </c>
      <c r="CU14" s="536"/>
      <c r="CV14" s="536"/>
      <c r="CW14" s="536"/>
      <c r="CX14" s="536"/>
      <c r="CY14" s="536"/>
      <c r="CZ14" s="536"/>
      <c r="DA14" s="537"/>
      <c r="DB14" s="535">
        <v>20.7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395</v>
      </c>
      <c r="S15" s="532"/>
      <c r="T15" s="532"/>
      <c r="U15" s="532"/>
      <c r="V15" s="533"/>
      <c r="W15" s="519" t="s">
        <v>145</v>
      </c>
      <c r="X15" s="441"/>
      <c r="Y15" s="441"/>
      <c r="Z15" s="441"/>
      <c r="AA15" s="441"/>
      <c r="AB15" s="442"/>
      <c r="AC15" s="404">
        <v>49</v>
      </c>
      <c r="AD15" s="405"/>
      <c r="AE15" s="405"/>
      <c r="AF15" s="405"/>
      <c r="AG15" s="406"/>
      <c r="AH15" s="404">
        <v>71</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88441</v>
      </c>
      <c r="BO15" s="424"/>
      <c r="BP15" s="424"/>
      <c r="BQ15" s="424"/>
      <c r="BR15" s="424"/>
      <c r="BS15" s="424"/>
      <c r="BT15" s="424"/>
      <c r="BU15" s="425"/>
      <c r="BV15" s="423">
        <v>76680</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24.4</v>
      </c>
      <c r="AD16" s="525"/>
      <c r="AE16" s="525"/>
      <c r="AF16" s="525"/>
      <c r="AG16" s="526"/>
      <c r="AH16" s="524">
        <v>29</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721520</v>
      </c>
      <c r="BO16" s="429"/>
      <c r="BP16" s="429"/>
      <c r="BQ16" s="429"/>
      <c r="BR16" s="429"/>
      <c r="BS16" s="429"/>
      <c r="BT16" s="429"/>
      <c r="BU16" s="430"/>
      <c r="BV16" s="428">
        <v>693565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125</v>
      </c>
      <c r="AD17" s="405"/>
      <c r="AE17" s="405"/>
      <c r="AF17" s="405"/>
      <c r="AG17" s="406"/>
      <c r="AH17" s="404">
        <v>129</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107658</v>
      </c>
      <c r="BO17" s="429"/>
      <c r="BP17" s="429"/>
      <c r="BQ17" s="429"/>
      <c r="BR17" s="429"/>
      <c r="BS17" s="429"/>
      <c r="BT17" s="429"/>
      <c r="BU17" s="430"/>
      <c r="BV17" s="428">
        <v>96609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154.9</v>
      </c>
      <c r="M18" s="493"/>
      <c r="N18" s="493"/>
      <c r="O18" s="493"/>
      <c r="P18" s="493"/>
      <c r="Q18" s="493"/>
      <c r="R18" s="494"/>
      <c r="S18" s="494"/>
      <c r="T18" s="494"/>
      <c r="U18" s="494"/>
      <c r="V18" s="495"/>
      <c r="W18" s="509"/>
      <c r="X18" s="510"/>
      <c r="Y18" s="510"/>
      <c r="Z18" s="510"/>
      <c r="AA18" s="510"/>
      <c r="AB18" s="520"/>
      <c r="AC18" s="392">
        <v>62.2</v>
      </c>
      <c r="AD18" s="393"/>
      <c r="AE18" s="393"/>
      <c r="AF18" s="393"/>
      <c r="AG18" s="496"/>
      <c r="AH18" s="392">
        <v>52.7</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755265</v>
      </c>
      <c r="BO18" s="429"/>
      <c r="BP18" s="429"/>
      <c r="BQ18" s="429"/>
      <c r="BR18" s="429"/>
      <c r="BS18" s="429"/>
      <c r="BT18" s="429"/>
      <c r="BU18" s="430"/>
      <c r="BV18" s="428">
        <v>737746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1094330</v>
      </c>
      <c r="BO19" s="429"/>
      <c r="BP19" s="429"/>
      <c r="BQ19" s="429"/>
      <c r="BR19" s="429"/>
      <c r="BS19" s="429"/>
      <c r="BT19" s="429"/>
      <c r="BU19" s="430"/>
      <c r="BV19" s="428">
        <v>1150776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227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2192583</v>
      </c>
      <c r="BO23" s="429"/>
      <c r="BP23" s="429"/>
      <c r="BQ23" s="429"/>
      <c r="BR23" s="429"/>
      <c r="BS23" s="429"/>
      <c r="BT23" s="429"/>
      <c r="BU23" s="430"/>
      <c r="BV23" s="428">
        <v>2317111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6300</v>
      </c>
      <c r="R24" s="405"/>
      <c r="S24" s="405"/>
      <c r="T24" s="405"/>
      <c r="U24" s="405"/>
      <c r="V24" s="406"/>
      <c r="W24" s="470"/>
      <c r="X24" s="461"/>
      <c r="Y24" s="462"/>
      <c r="Z24" s="401" t="s">
        <v>169</v>
      </c>
      <c r="AA24" s="402"/>
      <c r="AB24" s="402"/>
      <c r="AC24" s="402"/>
      <c r="AD24" s="402"/>
      <c r="AE24" s="402"/>
      <c r="AF24" s="402"/>
      <c r="AG24" s="403"/>
      <c r="AH24" s="404">
        <v>28</v>
      </c>
      <c r="AI24" s="405"/>
      <c r="AJ24" s="405"/>
      <c r="AK24" s="405"/>
      <c r="AL24" s="406"/>
      <c r="AM24" s="404">
        <v>74312</v>
      </c>
      <c r="AN24" s="405"/>
      <c r="AO24" s="405"/>
      <c r="AP24" s="405"/>
      <c r="AQ24" s="405"/>
      <c r="AR24" s="406"/>
      <c r="AS24" s="404">
        <v>2654</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2086736</v>
      </c>
      <c r="BO24" s="429"/>
      <c r="BP24" s="429"/>
      <c r="BQ24" s="429"/>
      <c r="BR24" s="429"/>
      <c r="BS24" s="429"/>
      <c r="BT24" s="429"/>
      <c r="BU24" s="430"/>
      <c r="BV24" s="428">
        <v>2210182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5500</v>
      </c>
      <c r="R25" s="405"/>
      <c r="S25" s="405"/>
      <c r="T25" s="405"/>
      <c r="U25" s="405"/>
      <c r="V25" s="406"/>
      <c r="W25" s="470"/>
      <c r="X25" s="461"/>
      <c r="Y25" s="462"/>
      <c r="Z25" s="401" t="s">
        <v>172</v>
      </c>
      <c r="AA25" s="402"/>
      <c r="AB25" s="402"/>
      <c r="AC25" s="402"/>
      <c r="AD25" s="402"/>
      <c r="AE25" s="402"/>
      <c r="AF25" s="402"/>
      <c r="AG25" s="403"/>
      <c r="AH25" s="404" t="s">
        <v>173</v>
      </c>
      <c r="AI25" s="405"/>
      <c r="AJ25" s="405"/>
      <c r="AK25" s="405"/>
      <c r="AL25" s="406"/>
      <c r="AM25" s="404" t="s">
        <v>173</v>
      </c>
      <c r="AN25" s="405"/>
      <c r="AO25" s="405"/>
      <c r="AP25" s="405"/>
      <c r="AQ25" s="405"/>
      <c r="AR25" s="406"/>
      <c r="AS25" s="404" t="s">
        <v>128</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81651</v>
      </c>
      <c r="BO25" s="424"/>
      <c r="BP25" s="424"/>
      <c r="BQ25" s="424"/>
      <c r="BR25" s="424"/>
      <c r="BS25" s="424"/>
      <c r="BT25" s="424"/>
      <c r="BU25" s="425"/>
      <c r="BV25" s="423">
        <v>93652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5100</v>
      </c>
      <c r="R26" s="405"/>
      <c r="S26" s="405"/>
      <c r="T26" s="405"/>
      <c r="U26" s="405"/>
      <c r="V26" s="406"/>
      <c r="W26" s="470"/>
      <c r="X26" s="461"/>
      <c r="Y26" s="462"/>
      <c r="Z26" s="401" t="s">
        <v>176</v>
      </c>
      <c r="AA26" s="483"/>
      <c r="AB26" s="483"/>
      <c r="AC26" s="483"/>
      <c r="AD26" s="483"/>
      <c r="AE26" s="483"/>
      <c r="AF26" s="483"/>
      <c r="AG26" s="484"/>
      <c r="AH26" s="404">
        <v>1</v>
      </c>
      <c r="AI26" s="405"/>
      <c r="AJ26" s="405"/>
      <c r="AK26" s="405"/>
      <c r="AL26" s="406"/>
      <c r="AM26" s="404" t="s">
        <v>177</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173</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2100</v>
      </c>
      <c r="R27" s="405"/>
      <c r="S27" s="405"/>
      <c r="T27" s="405"/>
      <c r="U27" s="405"/>
      <c r="V27" s="406"/>
      <c r="W27" s="470"/>
      <c r="X27" s="461"/>
      <c r="Y27" s="462"/>
      <c r="Z27" s="401" t="s">
        <v>181</v>
      </c>
      <c r="AA27" s="402"/>
      <c r="AB27" s="402"/>
      <c r="AC27" s="402"/>
      <c r="AD27" s="402"/>
      <c r="AE27" s="402"/>
      <c r="AF27" s="402"/>
      <c r="AG27" s="403"/>
      <c r="AH27" s="404" t="s">
        <v>173</v>
      </c>
      <c r="AI27" s="405"/>
      <c r="AJ27" s="405"/>
      <c r="AK27" s="405"/>
      <c r="AL27" s="406"/>
      <c r="AM27" s="404" t="s">
        <v>129</v>
      </c>
      <c r="AN27" s="405"/>
      <c r="AO27" s="405"/>
      <c r="AP27" s="405"/>
      <c r="AQ27" s="405"/>
      <c r="AR27" s="406"/>
      <c r="AS27" s="404" t="s">
        <v>173</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25366</v>
      </c>
      <c r="BO27" s="432"/>
      <c r="BP27" s="432"/>
      <c r="BQ27" s="432"/>
      <c r="BR27" s="432"/>
      <c r="BS27" s="432"/>
      <c r="BT27" s="432"/>
      <c r="BU27" s="433"/>
      <c r="BV27" s="431">
        <v>25366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1900</v>
      </c>
      <c r="R28" s="405"/>
      <c r="S28" s="405"/>
      <c r="T28" s="405"/>
      <c r="U28" s="405"/>
      <c r="V28" s="406"/>
      <c r="W28" s="470"/>
      <c r="X28" s="461"/>
      <c r="Y28" s="462"/>
      <c r="Z28" s="401" t="s">
        <v>184</v>
      </c>
      <c r="AA28" s="402"/>
      <c r="AB28" s="402"/>
      <c r="AC28" s="402"/>
      <c r="AD28" s="402"/>
      <c r="AE28" s="402"/>
      <c r="AF28" s="402"/>
      <c r="AG28" s="403"/>
      <c r="AH28" s="404" t="s">
        <v>173</v>
      </c>
      <c r="AI28" s="405"/>
      <c r="AJ28" s="405"/>
      <c r="AK28" s="405"/>
      <c r="AL28" s="406"/>
      <c r="AM28" s="404" t="s">
        <v>185</v>
      </c>
      <c r="AN28" s="405"/>
      <c r="AO28" s="405"/>
      <c r="AP28" s="405"/>
      <c r="AQ28" s="405"/>
      <c r="AR28" s="406"/>
      <c r="AS28" s="404" t="s">
        <v>173</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721778</v>
      </c>
      <c r="BO28" s="424"/>
      <c r="BP28" s="424"/>
      <c r="BQ28" s="424"/>
      <c r="BR28" s="424"/>
      <c r="BS28" s="424"/>
      <c r="BT28" s="424"/>
      <c r="BU28" s="425"/>
      <c r="BV28" s="423">
        <v>751773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5</v>
      </c>
      <c r="M29" s="405"/>
      <c r="N29" s="405"/>
      <c r="O29" s="405"/>
      <c r="P29" s="406"/>
      <c r="Q29" s="404">
        <v>1700</v>
      </c>
      <c r="R29" s="405"/>
      <c r="S29" s="405"/>
      <c r="T29" s="405"/>
      <c r="U29" s="405"/>
      <c r="V29" s="406"/>
      <c r="W29" s="471"/>
      <c r="X29" s="472"/>
      <c r="Y29" s="473"/>
      <c r="Z29" s="401" t="s">
        <v>188</v>
      </c>
      <c r="AA29" s="402"/>
      <c r="AB29" s="402"/>
      <c r="AC29" s="402"/>
      <c r="AD29" s="402"/>
      <c r="AE29" s="402"/>
      <c r="AF29" s="402"/>
      <c r="AG29" s="403"/>
      <c r="AH29" s="404">
        <v>28</v>
      </c>
      <c r="AI29" s="405"/>
      <c r="AJ29" s="405"/>
      <c r="AK29" s="405"/>
      <c r="AL29" s="406"/>
      <c r="AM29" s="404">
        <v>74312</v>
      </c>
      <c r="AN29" s="405"/>
      <c r="AO29" s="405"/>
      <c r="AP29" s="405"/>
      <c r="AQ29" s="405"/>
      <c r="AR29" s="406"/>
      <c r="AS29" s="404">
        <v>2654</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164879</v>
      </c>
      <c r="BO29" s="429"/>
      <c r="BP29" s="429"/>
      <c r="BQ29" s="429"/>
      <c r="BR29" s="429"/>
      <c r="BS29" s="429"/>
      <c r="BT29" s="429"/>
      <c r="BU29" s="430"/>
      <c r="BV29" s="428">
        <v>164877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90.7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122222</v>
      </c>
      <c r="BO30" s="432"/>
      <c r="BP30" s="432"/>
      <c r="BQ30" s="432"/>
      <c r="BR30" s="432"/>
      <c r="BS30" s="432"/>
      <c r="BT30" s="432"/>
      <c r="BU30" s="433"/>
      <c r="BV30" s="431">
        <v>109640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204</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国民健康保険事業（事業勘定）</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簡易水道事業</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奈良県市町村総合事務組合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のせ川びれっぢ</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代替バス</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国民健康保険事業（直診勘定）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IF('各会計、関係団体の財政状況及び健全化判断比率'!B33="","",'各会計、関係団体の財政状況及び健全化判断比率'!B33)</f>
        <v>温泉事業</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奈良県広域水質検査センター組合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介護保険事業</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奈良県後期高齢者医療広域連合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後期高齢者医療事業</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奈良県広域消防組合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南和広域医療企業団</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48qf5VO6IhUmN/P094bUZeUENhoF9QyFsbQStzrqfyNxj1gGZodHiFeXS8ng7SYq0Q4m7Lr+fRuUUXmvKRXHMQ==" saltValue="6aHL11z0vrdxjGJdgDZn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228</v>
      </c>
      <c r="C5" s="709"/>
      <c r="D5" s="709"/>
      <c r="E5" s="709"/>
      <c r="F5" s="709"/>
      <c r="G5" s="709"/>
      <c r="H5" s="709"/>
      <c r="I5" s="709"/>
      <c r="J5" s="709"/>
      <c r="K5" s="709"/>
      <c r="L5" s="709"/>
      <c r="M5" s="709"/>
      <c r="N5" s="709"/>
      <c r="O5" s="709"/>
      <c r="P5" s="709"/>
      <c r="Q5" s="710"/>
      <c r="R5" s="695">
        <v>70569</v>
      </c>
      <c r="S5" s="696"/>
      <c r="T5" s="696"/>
      <c r="U5" s="696"/>
      <c r="V5" s="696"/>
      <c r="W5" s="696"/>
      <c r="X5" s="696"/>
      <c r="Y5" s="739"/>
      <c r="Z5" s="757">
        <v>4.4000000000000004</v>
      </c>
      <c r="AA5" s="757"/>
      <c r="AB5" s="757"/>
      <c r="AC5" s="757"/>
      <c r="AD5" s="758">
        <v>70569</v>
      </c>
      <c r="AE5" s="758"/>
      <c r="AF5" s="758"/>
      <c r="AG5" s="758"/>
      <c r="AH5" s="758"/>
      <c r="AI5" s="758"/>
      <c r="AJ5" s="758"/>
      <c r="AK5" s="758"/>
      <c r="AL5" s="740">
        <v>9.5</v>
      </c>
      <c r="AM5" s="713"/>
      <c r="AN5" s="713"/>
      <c r="AO5" s="741"/>
      <c r="AP5" s="708" t="s">
        <v>229</v>
      </c>
      <c r="AQ5" s="709"/>
      <c r="AR5" s="709"/>
      <c r="AS5" s="709"/>
      <c r="AT5" s="709"/>
      <c r="AU5" s="709"/>
      <c r="AV5" s="709"/>
      <c r="AW5" s="709"/>
      <c r="AX5" s="709"/>
      <c r="AY5" s="709"/>
      <c r="AZ5" s="709"/>
      <c r="BA5" s="709"/>
      <c r="BB5" s="709"/>
      <c r="BC5" s="709"/>
      <c r="BD5" s="709"/>
      <c r="BE5" s="709"/>
      <c r="BF5" s="710"/>
      <c r="BG5" s="640">
        <v>70569</v>
      </c>
      <c r="BH5" s="641"/>
      <c r="BI5" s="641"/>
      <c r="BJ5" s="641"/>
      <c r="BK5" s="641"/>
      <c r="BL5" s="641"/>
      <c r="BM5" s="641"/>
      <c r="BN5" s="642"/>
      <c r="BO5" s="677">
        <v>100</v>
      </c>
      <c r="BP5" s="677"/>
      <c r="BQ5" s="677"/>
      <c r="BR5" s="677"/>
      <c r="BS5" s="678" t="s">
        <v>230</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222</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24224</v>
      </c>
      <c r="S6" s="641"/>
      <c r="T6" s="641"/>
      <c r="U6" s="641"/>
      <c r="V6" s="641"/>
      <c r="W6" s="641"/>
      <c r="X6" s="641"/>
      <c r="Y6" s="642"/>
      <c r="Z6" s="677">
        <v>1.5</v>
      </c>
      <c r="AA6" s="677"/>
      <c r="AB6" s="677"/>
      <c r="AC6" s="677"/>
      <c r="AD6" s="678">
        <v>24224</v>
      </c>
      <c r="AE6" s="678"/>
      <c r="AF6" s="678"/>
      <c r="AG6" s="678"/>
      <c r="AH6" s="678"/>
      <c r="AI6" s="678"/>
      <c r="AJ6" s="678"/>
      <c r="AK6" s="678"/>
      <c r="AL6" s="643">
        <v>3.3</v>
      </c>
      <c r="AM6" s="644"/>
      <c r="AN6" s="644"/>
      <c r="AO6" s="679"/>
      <c r="AP6" s="637" t="s">
        <v>235</v>
      </c>
      <c r="AQ6" s="638"/>
      <c r="AR6" s="638"/>
      <c r="AS6" s="638"/>
      <c r="AT6" s="638"/>
      <c r="AU6" s="638"/>
      <c r="AV6" s="638"/>
      <c r="AW6" s="638"/>
      <c r="AX6" s="638"/>
      <c r="AY6" s="638"/>
      <c r="AZ6" s="638"/>
      <c r="BA6" s="638"/>
      <c r="BB6" s="638"/>
      <c r="BC6" s="638"/>
      <c r="BD6" s="638"/>
      <c r="BE6" s="638"/>
      <c r="BF6" s="639"/>
      <c r="BG6" s="640">
        <v>70569</v>
      </c>
      <c r="BH6" s="641"/>
      <c r="BI6" s="641"/>
      <c r="BJ6" s="641"/>
      <c r="BK6" s="641"/>
      <c r="BL6" s="641"/>
      <c r="BM6" s="641"/>
      <c r="BN6" s="642"/>
      <c r="BO6" s="677">
        <v>100</v>
      </c>
      <c r="BP6" s="677"/>
      <c r="BQ6" s="677"/>
      <c r="BR6" s="677"/>
      <c r="BS6" s="678" t="s">
        <v>128</v>
      </c>
      <c r="BT6" s="678"/>
      <c r="BU6" s="678"/>
      <c r="BV6" s="678"/>
      <c r="BW6" s="678"/>
      <c r="BX6" s="678"/>
      <c r="BY6" s="678"/>
      <c r="BZ6" s="678"/>
      <c r="CA6" s="678"/>
      <c r="CB6" s="728"/>
      <c r="CD6" s="698" t="s">
        <v>236</v>
      </c>
      <c r="CE6" s="699"/>
      <c r="CF6" s="699"/>
      <c r="CG6" s="699"/>
      <c r="CH6" s="699"/>
      <c r="CI6" s="699"/>
      <c r="CJ6" s="699"/>
      <c r="CK6" s="699"/>
      <c r="CL6" s="699"/>
      <c r="CM6" s="699"/>
      <c r="CN6" s="699"/>
      <c r="CO6" s="699"/>
      <c r="CP6" s="699"/>
      <c r="CQ6" s="700"/>
      <c r="CR6" s="640">
        <v>33457</v>
      </c>
      <c r="CS6" s="641"/>
      <c r="CT6" s="641"/>
      <c r="CU6" s="641"/>
      <c r="CV6" s="641"/>
      <c r="CW6" s="641"/>
      <c r="CX6" s="641"/>
      <c r="CY6" s="642"/>
      <c r="CZ6" s="740">
        <v>2.2000000000000002</v>
      </c>
      <c r="DA6" s="713"/>
      <c r="DB6" s="713"/>
      <c r="DC6" s="743"/>
      <c r="DD6" s="646" t="s">
        <v>128</v>
      </c>
      <c r="DE6" s="641"/>
      <c r="DF6" s="641"/>
      <c r="DG6" s="641"/>
      <c r="DH6" s="641"/>
      <c r="DI6" s="641"/>
      <c r="DJ6" s="641"/>
      <c r="DK6" s="641"/>
      <c r="DL6" s="641"/>
      <c r="DM6" s="641"/>
      <c r="DN6" s="641"/>
      <c r="DO6" s="641"/>
      <c r="DP6" s="642"/>
      <c r="DQ6" s="646">
        <v>33457</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54</v>
      </c>
      <c r="S7" s="641"/>
      <c r="T7" s="641"/>
      <c r="U7" s="641"/>
      <c r="V7" s="641"/>
      <c r="W7" s="641"/>
      <c r="X7" s="641"/>
      <c r="Y7" s="642"/>
      <c r="Z7" s="677">
        <v>0</v>
      </c>
      <c r="AA7" s="677"/>
      <c r="AB7" s="677"/>
      <c r="AC7" s="677"/>
      <c r="AD7" s="678">
        <v>54</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17686</v>
      </c>
      <c r="BH7" s="641"/>
      <c r="BI7" s="641"/>
      <c r="BJ7" s="641"/>
      <c r="BK7" s="641"/>
      <c r="BL7" s="641"/>
      <c r="BM7" s="641"/>
      <c r="BN7" s="642"/>
      <c r="BO7" s="677">
        <v>25.1</v>
      </c>
      <c r="BP7" s="677"/>
      <c r="BQ7" s="677"/>
      <c r="BR7" s="677"/>
      <c r="BS7" s="678" t="s">
        <v>128</v>
      </c>
      <c r="BT7" s="678"/>
      <c r="BU7" s="678"/>
      <c r="BV7" s="678"/>
      <c r="BW7" s="678"/>
      <c r="BX7" s="678"/>
      <c r="BY7" s="678"/>
      <c r="BZ7" s="678"/>
      <c r="CA7" s="678"/>
      <c r="CB7" s="728"/>
      <c r="CD7" s="673" t="s">
        <v>239</v>
      </c>
      <c r="CE7" s="674"/>
      <c r="CF7" s="674"/>
      <c r="CG7" s="674"/>
      <c r="CH7" s="674"/>
      <c r="CI7" s="674"/>
      <c r="CJ7" s="674"/>
      <c r="CK7" s="674"/>
      <c r="CL7" s="674"/>
      <c r="CM7" s="674"/>
      <c r="CN7" s="674"/>
      <c r="CO7" s="674"/>
      <c r="CP7" s="674"/>
      <c r="CQ7" s="675"/>
      <c r="CR7" s="640">
        <v>298647</v>
      </c>
      <c r="CS7" s="641"/>
      <c r="CT7" s="641"/>
      <c r="CU7" s="641"/>
      <c r="CV7" s="641"/>
      <c r="CW7" s="641"/>
      <c r="CX7" s="641"/>
      <c r="CY7" s="642"/>
      <c r="CZ7" s="677">
        <v>19.3</v>
      </c>
      <c r="DA7" s="677"/>
      <c r="DB7" s="677"/>
      <c r="DC7" s="677"/>
      <c r="DD7" s="646">
        <v>11456</v>
      </c>
      <c r="DE7" s="641"/>
      <c r="DF7" s="641"/>
      <c r="DG7" s="641"/>
      <c r="DH7" s="641"/>
      <c r="DI7" s="641"/>
      <c r="DJ7" s="641"/>
      <c r="DK7" s="641"/>
      <c r="DL7" s="641"/>
      <c r="DM7" s="641"/>
      <c r="DN7" s="641"/>
      <c r="DO7" s="641"/>
      <c r="DP7" s="642"/>
      <c r="DQ7" s="646">
        <v>269820</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375</v>
      </c>
      <c r="S8" s="641"/>
      <c r="T8" s="641"/>
      <c r="U8" s="641"/>
      <c r="V8" s="641"/>
      <c r="W8" s="641"/>
      <c r="X8" s="641"/>
      <c r="Y8" s="642"/>
      <c r="Z8" s="677">
        <v>0</v>
      </c>
      <c r="AA8" s="677"/>
      <c r="AB8" s="677"/>
      <c r="AC8" s="677"/>
      <c r="AD8" s="678">
        <v>375</v>
      </c>
      <c r="AE8" s="678"/>
      <c r="AF8" s="678"/>
      <c r="AG8" s="678"/>
      <c r="AH8" s="678"/>
      <c r="AI8" s="678"/>
      <c r="AJ8" s="678"/>
      <c r="AK8" s="678"/>
      <c r="AL8" s="643">
        <v>0.1</v>
      </c>
      <c r="AM8" s="644"/>
      <c r="AN8" s="644"/>
      <c r="AO8" s="679"/>
      <c r="AP8" s="637" t="s">
        <v>241</v>
      </c>
      <c r="AQ8" s="638"/>
      <c r="AR8" s="638"/>
      <c r="AS8" s="638"/>
      <c r="AT8" s="638"/>
      <c r="AU8" s="638"/>
      <c r="AV8" s="638"/>
      <c r="AW8" s="638"/>
      <c r="AX8" s="638"/>
      <c r="AY8" s="638"/>
      <c r="AZ8" s="638"/>
      <c r="BA8" s="638"/>
      <c r="BB8" s="638"/>
      <c r="BC8" s="638"/>
      <c r="BD8" s="638"/>
      <c r="BE8" s="638"/>
      <c r="BF8" s="639"/>
      <c r="BG8" s="640">
        <v>592</v>
      </c>
      <c r="BH8" s="641"/>
      <c r="BI8" s="641"/>
      <c r="BJ8" s="641"/>
      <c r="BK8" s="641"/>
      <c r="BL8" s="641"/>
      <c r="BM8" s="641"/>
      <c r="BN8" s="642"/>
      <c r="BO8" s="677">
        <v>0.8</v>
      </c>
      <c r="BP8" s="677"/>
      <c r="BQ8" s="677"/>
      <c r="BR8" s="677"/>
      <c r="BS8" s="646" t="s">
        <v>230</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130047</v>
      </c>
      <c r="CS8" s="641"/>
      <c r="CT8" s="641"/>
      <c r="CU8" s="641"/>
      <c r="CV8" s="641"/>
      <c r="CW8" s="641"/>
      <c r="CX8" s="641"/>
      <c r="CY8" s="642"/>
      <c r="CZ8" s="677">
        <v>8.4</v>
      </c>
      <c r="DA8" s="677"/>
      <c r="DB8" s="677"/>
      <c r="DC8" s="677"/>
      <c r="DD8" s="646">
        <v>14</v>
      </c>
      <c r="DE8" s="641"/>
      <c r="DF8" s="641"/>
      <c r="DG8" s="641"/>
      <c r="DH8" s="641"/>
      <c r="DI8" s="641"/>
      <c r="DJ8" s="641"/>
      <c r="DK8" s="641"/>
      <c r="DL8" s="641"/>
      <c r="DM8" s="641"/>
      <c r="DN8" s="641"/>
      <c r="DO8" s="641"/>
      <c r="DP8" s="642"/>
      <c r="DQ8" s="646">
        <v>93444</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216</v>
      </c>
      <c r="S9" s="641"/>
      <c r="T9" s="641"/>
      <c r="U9" s="641"/>
      <c r="V9" s="641"/>
      <c r="W9" s="641"/>
      <c r="X9" s="641"/>
      <c r="Y9" s="642"/>
      <c r="Z9" s="677">
        <v>0</v>
      </c>
      <c r="AA9" s="677"/>
      <c r="AB9" s="677"/>
      <c r="AC9" s="677"/>
      <c r="AD9" s="678">
        <v>216</v>
      </c>
      <c r="AE9" s="678"/>
      <c r="AF9" s="678"/>
      <c r="AG9" s="678"/>
      <c r="AH9" s="678"/>
      <c r="AI9" s="678"/>
      <c r="AJ9" s="678"/>
      <c r="AK9" s="678"/>
      <c r="AL9" s="643">
        <v>0</v>
      </c>
      <c r="AM9" s="644"/>
      <c r="AN9" s="644"/>
      <c r="AO9" s="679"/>
      <c r="AP9" s="637" t="s">
        <v>244</v>
      </c>
      <c r="AQ9" s="638"/>
      <c r="AR9" s="638"/>
      <c r="AS9" s="638"/>
      <c r="AT9" s="638"/>
      <c r="AU9" s="638"/>
      <c r="AV9" s="638"/>
      <c r="AW9" s="638"/>
      <c r="AX9" s="638"/>
      <c r="AY9" s="638"/>
      <c r="AZ9" s="638"/>
      <c r="BA9" s="638"/>
      <c r="BB9" s="638"/>
      <c r="BC9" s="638"/>
      <c r="BD9" s="638"/>
      <c r="BE9" s="638"/>
      <c r="BF9" s="639"/>
      <c r="BG9" s="640">
        <v>14234</v>
      </c>
      <c r="BH9" s="641"/>
      <c r="BI9" s="641"/>
      <c r="BJ9" s="641"/>
      <c r="BK9" s="641"/>
      <c r="BL9" s="641"/>
      <c r="BM9" s="641"/>
      <c r="BN9" s="642"/>
      <c r="BO9" s="677">
        <v>20.2</v>
      </c>
      <c r="BP9" s="677"/>
      <c r="BQ9" s="677"/>
      <c r="BR9" s="677"/>
      <c r="BS9" s="646" t="s">
        <v>128</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89585</v>
      </c>
      <c r="CS9" s="641"/>
      <c r="CT9" s="641"/>
      <c r="CU9" s="641"/>
      <c r="CV9" s="641"/>
      <c r="CW9" s="641"/>
      <c r="CX9" s="641"/>
      <c r="CY9" s="642"/>
      <c r="CZ9" s="677">
        <v>5.8</v>
      </c>
      <c r="DA9" s="677"/>
      <c r="DB9" s="677"/>
      <c r="DC9" s="677"/>
      <c r="DD9" s="646" t="s">
        <v>230</v>
      </c>
      <c r="DE9" s="641"/>
      <c r="DF9" s="641"/>
      <c r="DG9" s="641"/>
      <c r="DH9" s="641"/>
      <c r="DI9" s="641"/>
      <c r="DJ9" s="641"/>
      <c r="DK9" s="641"/>
      <c r="DL9" s="641"/>
      <c r="DM9" s="641"/>
      <c r="DN9" s="641"/>
      <c r="DO9" s="641"/>
      <c r="DP9" s="642"/>
      <c r="DQ9" s="646">
        <v>78463</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128</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2306</v>
      </c>
      <c r="BH10" s="641"/>
      <c r="BI10" s="641"/>
      <c r="BJ10" s="641"/>
      <c r="BK10" s="641"/>
      <c r="BL10" s="641"/>
      <c r="BM10" s="641"/>
      <c r="BN10" s="642"/>
      <c r="BO10" s="677">
        <v>3.3</v>
      </c>
      <c r="BP10" s="677"/>
      <c r="BQ10" s="677"/>
      <c r="BR10" s="677"/>
      <c r="BS10" s="646" t="s">
        <v>173</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t="s">
        <v>128</v>
      </c>
      <c r="CS10" s="641"/>
      <c r="CT10" s="641"/>
      <c r="CU10" s="641"/>
      <c r="CV10" s="641"/>
      <c r="CW10" s="641"/>
      <c r="CX10" s="641"/>
      <c r="CY10" s="642"/>
      <c r="CZ10" s="677" t="s">
        <v>128</v>
      </c>
      <c r="DA10" s="677"/>
      <c r="DB10" s="677"/>
      <c r="DC10" s="677"/>
      <c r="DD10" s="646" t="s">
        <v>230</v>
      </c>
      <c r="DE10" s="641"/>
      <c r="DF10" s="641"/>
      <c r="DG10" s="641"/>
      <c r="DH10" s="641"/>
      <c r="DI10" s="641"/>
      <c r="DJ10" s="641"/>
      <c r="DK10" s="641"/>
      <c r="DL10" s="641"/>
      <c r="DM10" s="641"/>
      <c r="DN10" s="641"/>
      <c r="DO10" s="641"/>
      <c r="DP10" s="642"/>
      <c r="DQ10" s="646" t="s">
        <v>128</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8441</v>
      </c>
      <c r="S11" s="641"/>
      <c r="T11" s="641"/>
      <c r="U11" s="641"/>
      <c r="V11" s="641"/>
      <c r="W11" s="641"/>
      <c r="X11" s="641"/>
      <c r="Y11" s="642"/>
      <c r="Z11" s="643">
        <v>0.5</v>
      </c>
      <c r="AA11" s="644"/>
      <c r="AB11" s="644"/>
      <c r="AC11" s="645"/>
      <c r="AD11" s="646">
        <v>8441</v>
      </c>
      <c r="AE11" s="641"/>
      <c r="AF11" s="641"/>
      <c r="AG11" s="641"/>
      <c r="AH11" s="641"/>
      <c r="AI11" s="641"/>
      <c r="AJ11" s="641"/>
      <c r="AK11" s="642"/>
      <c r="AL11" s="643">
        <v>1.1000000000000001</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554</v>
      </c>
      <c r="BH11" s="641"/>
      <c r="BI11" s="641"/>
      <c r="BJ11" s="641"/>
      <c r="BK11" s="641"/>
      <c r="BL11" s="641"/>
      <c r="BM11" s="641"/>
      <c r="BN11" s="642"/>
      <c r="BO11" s="677">
        <v>0.8</v>
      </c>
      <c r="BP11" s="677"/>
      <c r="BQ11" s="677"/>
      <c r="BR11" s="677"/>
      <c r="BS11" s="646" t="s">
        <v>230</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126637</v>
      </c>
      <c r="CS11" s="641"/>
      <c r="CT11" s="641"/>
      <c r="CU11" s="641"/>
      <c r="CV11" s="641"/>
      <c r="CW11" s="641"/>
      <c r="CX11" s="641"/>
      <c r="CY11" s="642"/>
      <c r="CZ11" s="677">
        <v>8.1999999999999993</v>
      </c>
      <c r="DA11" s="677"/>
      <c r="DB11" s="677"/>
      <c r="DC11" s="677"/>
      <c r="DD11" s="646">
        <v>51043</v>
      </c>
      <c r="DE11" s="641"/>
      <c r="DF11" s="641"/>
      <c r="DG11" s="641"/>
      <c r="DH11" s="641"/>
      <c r="DI11" s="641"/>
      <c r="DJ11" s="641"/>
      <c r="DK11" s="641"/>
      <c r="DL11" s="641"/>
      <c r="DM11" s="641"/>
      <c r="DN11" s="641"/>
      <c r="DO11" s="641"/>
      <c r="DP11" s="642"/>
      <c r="DQ11" s="646">
        <v>55593</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t="s">
        <v>128</v>
      </c>
      <c r="S12" s="641"/>
      <c r="T12" s="641"/>
      <c r="U12" s="641"/>
      <c r="V12" s="641"/>
      <c r="W12" s="641"/>
      <c r="X12" s="641"/>
      <c r="Y12" s="642"/>
      <c r="Z12" s="677" t="s">
        <v>128</v>
      </c>
      <c r="AA12" s="677"/>
      <c r="AB12" s="677"/>
      <c r="AC12" s="677"/>
      <c r="AD12" s="678" t="s">
        <v>128</v>
      </c>
      <c r="AE12" s="678"/>
      <c r="AF12" s="678"/>
      <c r="AG12" s="678"/>
      <c r="AH12" s="678"/>
      <c r="AI12" s="678"/>
      <c r="AJ12" s="678"/>
      <c r="AK12" s="678"/>
      <c r="AL12" s="643" t="s">
        <v>230</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50829</v>
      </c>
      <c r="BH12" s="641"/>
      <c r="BI12" s="641"/>
      <c r="BJ12" s="641"/>
      <c r="BK12" s="641"/>
      <c r="BL12" s="641"/>
      <c r="BM12" s="641"/>
      <c r="BN12" s="642"/>
      <c r="BO12" s="677">
        <v>72</v>
      </c>
      <c r="BP12" s="677"/>
      <c r="BQ12" s="677"/>
      <c r="BR12" s="677"/>
      <c r="BS12" s="646" t="s">
        <v>173</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40653</v>
      </c>
      <c r="CS12" s="641"/>
      <c r="CT12" s="641"/>
      <c r="CU12" s="641"/>
      <c r="CV12" s="641"/>
      <c r="CW12" s="641"/>
      <c r="CX12" s="641"/>
      <c r="CY12" s="642"/>
      <c r="CZ12" s="677">
        <v>2.6</v>
      </c>
      <c r="DA12" s="677"/>
      <c r="DB12" s="677"/>
      <c r="DC12" s="677"/>
      <c r="DD12" s="646">
        <v>6705</v>
      </c>
      <c r="DE12" s="641"/>
      <c r="DF12" s="641"/>
      <c r="DG12" s="641"/>
      <c r="DH12" s="641"/>
      <c r="DI12" s="641"/>
      <c r="DJ12" s="641"/>
      <c r="DK12" s="641"/>
      <c r="DL12" s="641"/>
      <c r="DM12" s="641"/>
      <c r="DN12" s="641"/>
      <c r="DO12" s="641"/>
      <c r="DP12" s="642"/>
      <c r="DQ12" s="646">
        <v>33504</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128</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48533</v>
      </c>
      <c r="BH13" s="641"/>
      <c r="BI13" s="641"/>
      <c r="BJ13" s="641"/>
      <c r="BK13" s="641"/>
      <c r="BL13" s="641"/>
      <c r="BM13" s="641"/>
      <c r="BN13" s="642"/>
      <c r="BO13" s="677">
        <v>68.8</v>
      </c>
      <c r="BP13" s="677"/>
      <c r="BQ13" s="677"/>
      <c r="BR13" s="677"/>
      <c r="BS13" s="646" t="s">
        <v>128</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181834</v>
      </c>
      <c r="CS13" s="641"/>
      <c r="CT13" s="641"/>
      <c r="CU13" s="641"/>
      <c r="CV13" s="641"/>
      <c r="CW13" s="641"/>
      <c r="CX13" s="641"/>
      <c r="CY13" s="642"/>
      <c r="CZ13" s="677">
        <v>11.8</v>
      </c>
      <c r="DA13" s="677"/>
      <c r="DB13" s="677"/>
      <c r="DC13" s="677"/>
      <c r="DD13" s="646">
        <v>139623</v>
      </c>
      <c r="DE13" s="641"/>
      <c r="DF13" s="641"/>
      <c r="DG13" s="641"/>
      <c r="DH13" s="641"/>
      <c r="DI13" s="641"/>
      <c r="DJ13" s="641"/>
      <c r="DK13" s="641"/>
      <c r="DL13" s="641"/>
      <c r="DM13" s="641"/>
      <c r="DN13" s="641"/>
      <c r="DO13" s="641"/>
      <c r="DP13" s="642"/>
      <c r="DQ13" s="646">
        <v>46355</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1758</v>
      </c>
      <c r="S14" s="641"/>
      <c r="T14" s="641"/>
      <c r="U14" s="641"/>
      <c r="V14" s="641"/>
      <c r="W14" s="641"/>
      <c r="X14" s="641"/>
      <c r="Y14" s="642"/>
      <c r="Z14" s="677">
        <v>0.1</v>
      </c>
      <c r="AA14" s="677"/>
      <c r="AB14" s="677"/>
      <c r="AC14" s="677"/>
      <c r="AD14" s="678">
        <v>1758</v>
      </c>
      <c r="AE14" s="678"/>
      <c r="AF14" s="678"/>
      <c r="AG14" s="678"/>
      <c r="AH14" s="678"/>
      <c r="AI14" s="678"/>
      <c r="AJ14" s="678"/>
      <c r="AK14" s="678"/>
      <c r="AL14" s="643">
        <v>0.2</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1713</v>
      </c>
      <c r="BH14" s="641"/>
      <c r="BI14" s="641"/>
      <c r="BJ14" s="641"/>
      <c r="BK14" s="641"/>
      <c r="BL14" s="641"/>
      <c r="BM14" s="641"/>
      <c r="BN14" s="642"/>
      <c r="BO14" s="677">
        <v>2.4</v>
      </c>
      <c r="BP14" s="677"/>
      <c r="BQ14" s="677"/>
      <c r="BR14" s="677"/>
      <c r="BS14" s="646" t="s">
        <v>173</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79043</v>
      </c>
      <c r="CS14" s="641"/>
      <c r="CT14" s="641"/>
      <c r="CU14" s="641"/>
      <c r="CV14" s="641"/>
      <c r="CW14" s="641"/>
      <c r="CX14" s="641"/>
      <c r="CY14" s="642"/>
      <c r="CZ14" s="677">
        <v>5.0999999999999996</v>
      </c>
      <c r="DA14" s="677"/>
      <c r="DB14" s="677"/>
      <c r="DC14" s="677"/>
      <c r="DD14" s="646">
        <v>216</v>
      </c>
      <c r="DE14" s="641"/>
      <c r="DF14" s="641"/>
      <c r="DG14" s="641"/>
      <c r="DH14" s="641"/>
      <c r="DI14" s="641"/>
      <c r="DJ14" s="641"/>
      <c r="DK14" s="641"/>
      <c r="DL14" s="641"/>
      <c r="DM14" s="641"/>
      <c r="DN14" s="641"/>
      <c r="DO14" s="641"/>
      <c r="DP14" s="642"/>
      <c r="DQ14" s="646">
        <v>76160</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230</v>
      </c>
      <c r="AA15" s="677"/>
      <c r="AB15" s="677"/>
      <c r="AC15" s="677"/>
      <c r="AD15" s="678" t="s">
        <v>128</v>
      </c>
      <c r="AE15" s="678"/>
      <c r="AF15" s="678"/>
      <c r="AG15" s="678"/>
      <c r="AH15" s="678"/>
      <c r="AI15" s="678"/>
      <c r="AJ15" s="678"/>
      <c r="AK15" s="678"/>
      <c r="AL15" s="643" t="s">
        <v>173</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341</v>
      </c>
      <c r="BH15" s="641"/>
      <c r="BI15" s="641"/>
      <c r="BJ15" s="641"/>
      <c r="BK15" s="641"/>
      <c r="BL15" s="641"/>
      <c r="BM15" s="641"/>
      <c r="BN15" s="642"/>
      <c r="BO15" s="677">
        <v>0.5</v>
      </c>
      <c r="BP15" s="677"/>
      <c r="BQ15" s="677"/>
      <c r="BR15" s="677"/>
      <c r="BS15" s="646" t="s">
        <v>230</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81742</v>
      </c>
      <c r="CS15" s="641"/>
      <c r="CT15" s="641"/>
      <c r="CU15" s="641"/>
      <c r="CV15" s="641"/>
      <c r="CW15" s="641"/>
      <c r="CX15" s="641"/>
      <c r="CY15" s="642"/>
      <c r="CZ15" s="677">
        <v>5.3</v>
      </c>
      <c r="DA15" s="677"/>
      <c r="DB15" s="677"/>
      <c r="DC15" s="677"/>
      <c r="DD15" s="646">
        <v>7463</v>
      </c>
      <c r="DE15" s="641"/>
      <c r="DF15" s="641"/>
      <c r="DG15" s="641"/>
      <c r="DH15" s="641"/>
      <c r="DI15" s="641"/>
      <c r="DJ15" s="641"/>
      <c r="DK15" s="641"/>
      <c r="DL15" s="641"/>
      <c r="DM15" s="641"/>
      <c r="DN15" s="641"/>
      <c r="DO15" s="641"/>
      <c r="DP15" s="642"/>
      <c r="DQ15" s="646">
        <v>74827</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609</v>
      </c>
      <c r="S16" s="641"/>
      <c r="T16" s="641"/>
      <c r="U16" s="641"/>
      <c r="V16" s="641"/>
      <c r="W16" s="641"/>
      <c r="X16" s="641"/>
      <c r="Y16" s="642"/>
      <c r="Z16" s="677">
        <v>0</v>
      </c>
      <c r="AA16" s="677"/>
      <c r="AB16" s="677"/>
      <c r="AC16" s="677"/>
      <c r="AD16" s="678">
        <v>609</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173</v>
      </c>
      <c r="BP16" s="677"/>
      <c r="BQ16" s="677"/>
      <c r="BR16" s="677"/>
      <c r="BS16" s="646" t="s">
        <v>128</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203047</v>
      </c>
      <c r="CS16" s="641"/>
      <c r="CT16" s="641"/>
      <c r="CU16" s="641"/>
      <c r="CV16" s="641"/>
      <c r="CW16" s="641"/>
      <c r="CX16" s="641"/>
      <c r="CY16" s="642"/>
      <c r="CZ16" s="677">
        <v>13.1</v>
      </c>
      <c r="DA16" s="677"/>
      <c r="DB16" s="677"/>
      <c r="DC16" s="677"/>
      <c r="DD16" s="646" t="s">
        <v>128</v>
      </c>
      <c r="DE16" s="641"/>
      <c r="DF16" s="641"/>
      <c r="DG16" s="641"/>
      <c r="DH16" s="641"/>
      <c r="DI16" s="641"/>
      <c r="DJ16" s="641"/>
      <c r="DK16" s="641"/>
      <c r="DL16" s="641"/>
      <c r="DM16" s="641"/>
      <c r="DN16" s="641"/>
      <c r="DO16" s="641"/>
      <c r="DP16" s="642"/>
      <c r="DQ16" s="646">
        <v>19571</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347</v>
      </c>
      <c r="S17" s="641"/>
      <c r="T17" s="641"/>
      <c r="U17" s="641"/>
      <c r="V17" s="641"/>
      <c r="W17" s="641"/>
      <c r="X17" s="641"/>
      <c r="Y17" s="642"/>
      <c r="Z17" s="677">
        <v>0</v>
      </c>
      <c r="AA17" s="677"/>
      <c r="AB17" s="677"/>
      <c r="AC17" s="677"/>
      <c r="AD17" s="678">
        <v>347</v>
      </c>
      <c r="AE17" s="678"/>
      <c r="AF17" s="678"/>
      <c r="AG17" s="678"/>
      <c r="AH17" s="678"/>
      <c r="AI17" s="678"/>
      <c r="AJ17" s="678"/>
      <c r="AK17" s="678"/>
      <c r="AL17" s="643">
        <v>0</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173</v>
      </c>
      <c r="BP17" s="677"/>
      <c r="BQ17" s="677"/>
      <c r="BR17" s="677"/>
      <c r="BS17" s="646" t="s">
        <v>128</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282427</v>
      </c>
      <c r="CS17" s="641"/>
      <c r="CT17" s="641"/>
      <c r="CU17" s="641"/>
      <c r="CV17" s="641"/>
      <c r="CW17" s="641"/>
      <c r="CX17" s="641"/>
      <c r="CY17" s="642"/>
      <c r="CZ17" s="677">
        <v>18.3</v>
      </c>
      <c r="DA17" s="677"/>
      <c r="DB17" s="677"/>
      <c r="DC17" s="677"/>
      <c r="DD17" s="646" t="s">
        <v>128</v>
      </c>
      <c r="DE17" s="641"/>
      <c r="DF17" s="641"/>
      <c r="DG17" s="641"/>
      <c r="DH17" s="641"/>
      <c r="DI17" s="641"/>
      <c r="DJ17" s="641"/>
      <c r="DK17" s="641"/>
      <c r="DL17" s="641"/>
      <c r="DM17" s="641"/>
      <c r="DN17" s="641"/>
      <c r="DO17" s="641"/>
      <c r="DP17" s="642"/>
      <c r="DQ17" s="646">
        <v>269324</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t="s">
        <v>128</v>
      </c>
      <c r="S18" s="641"/>
      <c r="T18" s="641"/>
      <c r="U18" s="641"/>
      <c r="V18" s="641"/>
      <c r="W18" s="641"/>
      <c r="X18" s="641"/>
      <c r="Y18" s="642"/>
      <c r="Z18" s="677" t="s">
        <v>128</v>
      </c>
      <c r="AA18" s="677"/>
      <c r="AB18" s="677"/>
      <c r="AC18" s="677"/>
      <c r="AD18" s="678" t="s">
        <v>128</v>
      </c>
      <c r="AE18" s="678"/>
      <c r="AF18" s="678"/>
      <c r="AG18" s="678"/>
      <c r="AH18" s="678"/>
      <c r="AI18" s="678"/>
      <c r="AJ18" s="678"/>
      <c r="AK18" s="678"/>
      <c r="AL18" s="643" t="s">
        <v>173</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230</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263</v>
      </c>
      <c r="S19" s="641"/>
      <c r="T19" s="641"/>
      <c r="U19" s="641"/>
      <c r="V19" s="641"/>
      <c r="W19" s="641"/>
      <c r="X19" s="641"/>
      <c r="Y19" s="642"/>
      <c r="Z19" s="677">
        <v>0</v>
      </c>
      <c r="AA19" s="677"/>
      <c r="AB19" s="677"/>
      <c r="AC19" s="677"/>
      <c r="AD19" s="678">
        <v>263</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t="s">
        <v>173</v>
      </c>
      <c r="BH19" s="641"/>
      <c r="BI19" s="641"/>
      <c r="BJ19" s="641"/>
      <c r="BK19" s="641"/>
      <c r="BL19" s="641"/>
      <c r="BM19" s="641"/>
      <c r="BN19" s="642"/>
      <c r="BO19" s="677" t="s">
        <v>128</v>
      </c>
      <c r="BP19" s="677"/>
      <c r="BQ19" s="677"/>
      <c r="BR19" s="677"/>
      <c r="BS19" s="646" t="s">
        <v>128</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173</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10</v>
      </c>
      <c r="S20" s="641"/>
      <c r="T20" s="641"/>
      <c r="U20" s="641"/>
      <c r="V20" s="641"/>
      <c r="W20" s="641"/>
      <c r="X20" s="641"/>
      <c r="Y20" s="642"/>
      <c r="Z20" s="677">
        <v>0</v>
      </c>
      <c r="AA20" s="677"/>
      <c r="AB20" s="677"/>
      <c r="AC20" s="677"/>
      <c r="AD20" s="678">
        <v>10</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t="s">
        <v>128</v>
      </c>
      <c r="BH20" s="641"/>
      <c r="BI20" s="641"/>
      <c r="BJ20" s="641"/>
      <c r="BK20" s="641"/>
      <c r="BL20" s="641"/>
      <c r="BM20" s="641"/>
      <c r="BN20" s="642"/>
      <c r="BO20" s="677" t="s">
        <v>128</v>
      </c>
      <c r="BP20" s="677"/>
      <c r="BQ20" s="677"/>
      <c r="BR20" s="677"/>
      <c r="BS20" s="646" t="s">
        <v>128</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1547119</v>
      </c>
      <c r="CS20" s="641"/>
      <c r="CT20" s="641"/>
      <c r="CU20" s="641"/>
      <c r="CV20" s="641"/>
      <c r="CW20" s="641"/>
      <c r="CX20" s="641"/>
      <c r="CY20" s="642"/>
      <c r="CZ20" s="677">
        <v>100</v>
      </c>
      <c r="DA20" s="677"/>
      <c r="DB20" s="677"/>
      <c r="DC20" s="677"/>
      <c r="DD20" s="646">
        <v>216520</v>
      </c>
      <c r="DE20" s="641"/>
      <c r="DF20" s="641"/>
      <c r="DG20" s="641"/>
      <c r="DH20" s="641"/>
      <c r="DI20" s="641"/>
      <c r="DJ20" s="641"/>
      <c r="DK20" s="641"/>
      <c r="DL20" s="641"/>
      <c r="DM20" s="641"/>
      <c r="DN20" s="641"/>
      <c r="DO20" s="641"/>
      <c r="DP20" s="642"/>
      <c r="DQ20" s="646">
        <v>1050518</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74</v>
      </c>
      <c r="S21" s="641"/>
      <c r="T21" s="641"/>
      <c r="U21" s="641"/>
      <c r="V21" s="641"/>
      <c r="W21" s="641"/>
      <c r="X21" s="641"/>
      <c r="Y21" s="642"/>
      <c r="Z21" s="677">
        <v>0</v>
      </c>
      <c r="AA21" s="677"/>
      <c r="AB21" s="677"/>
      <c r="AC21" s="677"/>
      <c r="AD21" s="678">
        <v>74</v>
      </c>
      <c r="AE21" s="678"/>
      <c r="AF21" s="678"/>
      <c r="AG21" s="678"/>
      <c r="AH21" s="678"/>
      <c r="AI21" s="678"/>
      <c r="AJ21" s="678"/>
      <c r="AK21" s="678"/>
      <c r="AL21" s="643">
        <v>0</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t="s">
        <v>128</v>
      </c>
      <c r="BH21" s="641"/>
      <c r="BI21" s="641"/>
      <c r="BJ21" s="641"/>
      <c r="BK21" s="641"/>
      <c r="BL21" s="641"/>
      <c r="BM21" s="641"/>
      <c r="BN21" s="642"/>
      <c r="BO21" s="677" t="s">
        <v>173</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793970</v>
      </c>
      <c r="S22" s="641"/>
      <c r="T22" s="641"/>
      <c r="U22" s="641"/>
      <c r="V22" s="641"/>
      <c r="W22" s="641"/>
      <c r="X22" s="641"/>
      <c r="Y22" s="642"/>
      <c r="Z22" s="677">
        <v>49.9</v>
      </c>
      <c r="AA22" s="677"/>
      <c r="AB22" s="677"/>
      <c r="AC22" s="677"/>
      <c r="AD22" s="678">
        <v>632444</v>
      </c>
      <c r="AE22" s="678"/>
      <c r="AF22" s="678"/>
      <c r="AG22" s="678"/>
      <c r="AH22" s="678"/>
      <c r="AI22" s="678"/>
      <c r="AJ22" s="678"/>
      <c r="AK22" s="678"/>
      <c r="AL22" s="643">
        <v>85.6</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230</v>
      </c>
      <c r="BH22" s="641"/>
      <c r="BI22" s="641"/>
      <c r="BJ22" s="641"/>
      <c r="BK22" s="641"/>
      <c r="BL22" s="641"/>
      <c r="BM22" s="641"/>
      <c r="BN22" s="642"/>
      <c r="BO22" s="677" t="s">
        <v>128</v>
      </c>
      <c r="BP22" s="677"/>
      <c r="BQ22" s="677"/>
      <c r="BR22" s="677"/>
      <c r="BS22" s="646" t="s">
        <v>230</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632444</v>
      </c>
      <c r="S23" s="641"/>
      <c r="T23" s="641"/>
      <c r="U23" s="641"/>
      <c r="V23" s="641"/>
      <c r="W23" s="641"/>
      <c r="X23" s="641"/>
      <c r="Y23" s="642"/>
      <c r="Z23" s="677">
        <v>39.799999999999997</v>
      </c>
      <c r="AA23" s="677"/>
      <c r="AB23" s="677"/>
      <c r="AC23" s="677"/>
      <c r="AD23" s="678">
        <v>632444</v>
      </c>
      <c r="AE23" s="678"/>
      <c r="AF23" s="678"/>
      <c r="AG23" s="678"/>
      <c r="AH23" s="678"/>
      <c r="AI23" s="678"/>
      <c r="AJ23" s="678"/>
      <c r="AK23" s="678"/>
      <c r="AL23" s="643">
        <v>85.6</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t="s">
        <v>128</v>
      </c>
      <c r="BH23" s="641"/>
      <c r="BI23" s="641"/>
      <c r="BJ23" s="641"/>
      <c r="BK23" s="641"/>
      <c r="BL23" s="641"/>
      <c r="BM23" s="641"/>
      <c r="BN23" s="642"/>
      <c r="BO23" s="677" t="s">
        <v>128</v>
      </c>
      <c r="BP23" s="677"/>
      <c r="BQ23" s="677"/>
      <c r="BR23" s="677"/>
      <c r="BS23" s="646" t="s">
        <v>230</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161526</v>
      </c>
      <c r="S24" s="641"/>
      <c r="T24" s="641"/>
      <c r="U24" s="641"/>
      <c r="V24" s="641"/>
      <c r="W24" s="641"/>
      <c r="X24" s="641"/>
      <c r="Y24" s="642"/>
      <c r="Z24" s="677">
        <v>10.199999999999999</v>
      </c>
      <c r="AA24" s="677"/>
      <c r="AB24" s="677"/>
      <c r="AC24" s="677"/>
      <c r="AD24" s="678" t="s">
        <v>173</v>
      </c>
      <c r="AE24" s="678"/>
      <c r="AF24" s="678"/>
      <c r="AG24" s="678"/>
      <c r="AH24" s="678"/>
      <c r="AI24" s="678"/>
      <c r="AJ24" s="678"/>
      <c r="AK24" s="678"/>
      <c r="AL24" s="643" t="s">
        <v>128</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128</v>
      </c>
      <c r="BP24" s="677"/>
      <c r="BQ24" s="677"/>
      <c r="BR24" s="677"/>
      <c r="BS24" s="646" t="s">
        <v>230</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564388</v>
      </c>
      <c r="CS24" s="696"/>
      <c r="CT24" s="696"/>
      <c r="CU24" s="696"/>
      <c r="CV24" s="696"/>
      <c r="CW24" s="696"/>
      <c r="CX24" s="696"/>
      <c r="CY24" s="739"/>
      <c r="CZ24" s="740">
        <v>36.5</v>
      </c>
      <c r="DA24" s="713"/>
      <c r="DB24" s="713"/>
      <c r="DC24" s="743"/>
      <c r="DD24" s="738">
        <v>537917</v>
      </c>
      <c r="DE24" s="696"/>
      <c r="DF24" s="696"/>
      <c r="DG24" s="696"/>
      <c r="DH24" s="696"/>
      <c r="DI24" s="696"/>
      <c r="DJ24" s="696"/>
      <c r="DK24" s="739"/>
      <c r="DL24" s="738">
        <v>510701</v>
      </c>
      <c r="DM24" s="696"/>
      <c r="DN24" s="696"/>
      <c r="DO24" s="696"/>
      <c r="DP24" s="696"/>
      <c r="DQ24" s="696"/>
      <c r="DR24" s="696"/>
      <c r="DS24" s="696"/>
      <c r="DT24" s="696"/>
      <c r="DU24" s="696"/>
      <c r="DV24" s="739"/>
      <c r="DW24" s="740">
        <v>67.400000000000006</v>
      </c>
      <c r="DX24" s="713"/>
      <c r="DY24" s="713"/>
      <c r="DZ24" s="713"/>
      <c r="EA24" s="713"/>
      <c r="EB24" s="713"/>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230</v>
      </c>
      <c r="AA25" s="677"/>
      <c r="AB25" s="677"/>
      <c r="AC25" s="677"/>
      <c r="AD25" s="678" t="s">
        <v>173</v>
      </c>
      <c r="AE25" s="678"/>
      <c r="AF25" s="678"/>
      <c r="AG25" s="678"/>
      <c r="AH25" s="678"/>
      <c r="AI25" s="678"/>
      <c r="AJ25" s="678"/>
      <c r="AK25" s="678"/>
      <c r="AL25" s="643" t="s">
        <v>128</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173</v>
      </c>
      <c r="BH25" s="641"/>
      <c r="BI25" s="641"/>
      <c r="BJ25" s="641"/>
      <c r="BK25" s="641"/>
      <c r="BL25" s="641"/>
      <c r="BM25" s="641"/>
      <c r="BN25" s="642"/>
      <c r="BO25" s="677" t="s">
        <v>128</v>
      </c>
      <c r="BP25" s="677"/>
      <c r="BQ25" s="677"/>
      <c r="BR25" s="677"/>
      <c r="BS25" s="646" t="s">
        <v>230</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270860</v>
      </c>
      <c r="CS25" s="659"/>
      <c r="CT25" s="659"/>
      <c r="CU25" s="659"/>
      <c r="CV25" s="659"/>
      <c r="CW25" s="659"/>
      <c r="CX25" s="659"/>
      <c r="CY25" s="660"/>
      <c r="CZ25" s="643">
        <v>17.5</v>
      </c>
      <c r="DA25" s="661"/>
      <c r="DB25" s="661"/>
      <c r="DC25" s="662"/>
      <c r="DD25" s="646">
        <v>263617</v>
      </c>
      <c r="DE25" s="659"/>
      <c r="DF25" s="659"/>
      <c r="DG25" s="659"/>
      <c r="DH25" s="659"/>
      <c r="DI25" s="659"/>
      <c r="DJ25" s="659"/>
      <c r="DK25" s="660"/>
      <c r="DL25" s="646">
        <v>236760</v>
      </c>
      <c r="DM25" s="659"/>
      <c r="DN25" s="659"/>
      <c r="DO25" s="659"/>
      <c r="DP25" s="659"/>
      <c r="DQ25" s="659"/>
      <c r="DR25" s="659"/>
      <c r="DS25" s="659"/>
      <c r="DT25" s="659"/>
      <c r="DU25" s="659"/>
      <c r="DV25" s="660"/>
      <c r="DW25" s="643">
        <v>31.2</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900563</v>
      </c>
      <c r="S26" s="641"/>
      <c r="T26" s="641"/>
      <c r="U26" s="641"/>
      <c r="V26" s="641"/>
      <c r="W26" s="641"/>
      <c r="X26" s="641"/>
      <c r="Y26" s="642"/>
      <c r="Z26" s="677">
        <v>56.6</v>
      </c>
      <c r="AA26" s="677"/>
      <c r="AB26" s="677"/>
      <c r="AC26" s="677"/>
      <c r="AD26" s="678">
        <v>739037</v>
      </c>
      <c r="AE26" s="678"/>
      <c r="AF26" s="678"/>
      <c r="AG26" s="678"/>
      <c r="AH26" s="678"/>
      <c r="AI26" s="678"/>
      <c r="AJ26" s="678"/>
      <c r="AK26" s="678"/>
      <c r="AL26" s="643">
        <v>100</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173</v>
      </c>
      <c r="BP26" s="677"/>
      <c r="BQ26" s="677"/>
      <c r="BR26" s="677"/>
      <c r="BS26" s="646" t="s">
        <v>128</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155347</v>
      </c>
      <c r="CS26" s="641"/>
      <c r="CT26" s="641"/>
      <c r="CU26" s="641"/>
      <c r="CV26" s="641"/>
      <c r="CW26" s="641"/>
      <c r="CX26" s="641"/>
      <c r="CY26" s="642"/>
      <c r="CZ26" s="643">
        <v>10</v>
      </c>
      <c r="DA26" s="661"/>
      <c r="DB26" s="661"/>
      <c r="DC26" s="662"/>
      <c r="DD26" s="646">
        <v>148858</v>
      </c>
      <c r="DE26" s="641"/>
      <c r="DF26" s="641"/>
      <c r="DG26" s="641"/>
      <c r="DH26" s="641"/>
      <c r="DI26" s="641"/>
      <c r="DJ26" s="641"/>
      <c r="DK26" s="642"/>
      <c r="DL26" s="646" t="s">
        <v>128</v>
      </c>
      <c r="DM26" s="641"/>
      <c r="DN26" s="641"/>
      <c r="DO26" s="641"/>
      <c r="DP26" s="641"/>
      <c r="DQ26" s="641"/>
      <c r="DR26" s="641"/>
      <c r="DS26" s="641"/>
      <c r="DT26" s="641"/>
      <c r="DU26" s="641"/>
      <c r="DV26" s="642"/>
      <c r="DW26" s="643" t="s">
        <v>173</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t="s">
        <v>128</v>
      </c>
      <c r="S27" s="641"/>
      <c r="T27" s="641"/>
      <c r="U27" s="641"/>
      <c r="V27" s="641"/>
      <c r="W27" s="641"/>
      <c r="X27" s="641"/>
      <c r="Y27" s="642"/>
      <c r="Z27" s="677" t="s">
        <v>128</v>
      </c>
      <c r="AA27" s="677"/>
      <c r="AB27" s="677"/>
      <c r="AC27" s="677"/>
      <c r="AD27" s="678" t="s">
        <v>128</v>
      </c>
      <c r="AE27" s="678"/>
      <c r="AF27" s="678"/>
      <c r="AG27" s="678"/>
      <c r="AH27" s="678"/>
      <c r="AI27" s="678"/>
      <c r="AJ27" s="678"/>
      <c r="AK27" s="678"/>
      <c r="AL27" s="643" t="s">
        <v>128</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70569</v>
      </c>
      <c r="BH27" s="641"/>
      <c r="BI27" s="641"/>
      <c r="BJ27" s="641"/>
      <c r="BK27" s="641"/>
      <c r="BL27" s="641"/>
      <c r="BM27" s="641"/>
      <c r="BN27" s="642"/>
      <c r="BO27" s="677">
        <v>100</v>
      </c>
      <c r="BP27" s="677"/>
      <c r="BQ27" s="677"/>
      <c r="BR27" s="677"/>
      <c r="BS27" s="646" t="s">
        <v>128</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11101</v>
      </c>
      <c r="CS27" s="659"/>
      <c r="CT27" s="659"/>
      <c r="CU27" s="659"/>
      <c r="CV27" s="659"/>
      <c r="CW27" s="659"/>
      <c r="CX27" s="659"/>
      <c r="CY27" s="660"/>
      <c r="CZ27" s="643">
        <v>0.7</v>
      </c>
      <c r="DA27" s="661"/>
      <c r="DB27" s="661"/>
      <c r="DC27" s="662"/>
      <c r="DD27" s="646">
        <v>4976</v>
      </c>
      <c r="DE27" s="659"/>
      <c r="DF27" s="659"/>
      <c r="DG27" s="659"/>
      <c r="DH27" s="659"/>
      <c r="DI27" s="659"/>
      <c r="DJ27" s="659"/>
      <c r="DK27" s="660"/>
      <c r="DL27" s="646">
        <v>4617</v>
      </c>
      <c r="DM27" s="659"/>
      <c r="DN27" s="659"/>
      <c r="DO27" s="659"/>
      <c r="DP27" s="659"/>
      <c r="DQ27" s="659"/>
      <c r="DR27" s="659"/>
      <c r="DS27" s="659"/>
      <c r="DT27" s="659"/>
      <c r="DU27" s="659"/>
      <c r="DV27" s="660"/>
      <c r="DW27" s="643">
        <v>0.6</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4035</v>
      </c>
      <c r="S28" s="641"/>
      <c r="T28" s="641"/>
      <c r="U28" s="641"/>
      <c r="V28" s="641"/>
      <c r="W28" s="641"/>
      <c r="X28" s="641"/>
      <c r="Y28" s="642"/>
      <c r="Z28" s="677">
        <v>0.3</v>
      </c>
      <c r="AA28" s="677"/>
      <c r="AB28" s="677"/>
      <c r="AC28" s="677"/>
      <c r="AD28" s="678" t="s">
        <v>128</v>
      </c>
      <c r="AE28" s="678"/>
      <c r="AF28" s="678"/>
      <c r="AG28" s="678"/>
      <c r="AH28" s="678"/>
      <c r="AI28" s="678"/>
      <c r="AJ28" s="678"/>
      <c r="AK28" s="678"/>
      <c r="AL28" s="643" t="s">
        <v>230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282427</v>
      </c>
      <c r="CS28" s="641"/>
      <c r="CT28" s="641"/>
      <c r="CU28" s="641"/>
      <c r="CV28" s="641"/>
      <c r="CW28" s="641"/>
      <c r="CX28" s="641"/>
      <c r="CY28" s="642"/>
      <c r="CZ28" s="643">
        <v>18.3</v>
      </c>
      <c r="DA28" s="661"/>
      <c r="DB28" s="661"/>
      <c r="DC28" s="662"/>
      <c r="DD28" s="646">
        <v>269324</v>
      </c>
      <c r="DE28" s="641"/>
      <c r="DF28" s="641"/>
      <c r="DG28" s="641"/>
      <c r="DH28" s="641"/>
      <c r="DI28" s="641"/>
      <c r="DJ28" s="641"/>
      <c r="DK28" s="642"/>
      <c r="DL28" s="646">
        <v>269324</v>
      </c>
      <c r="DM28" s="641"/>
      <c r="DN28" s="641"/>
      <c r="DO28" s="641"/>
      <c r="DP28" s="641"/>
      <c r="DQ28" s="641"/>
      <c r="DR28" s="641"/>
      <c r="DS28" s="641"/>
      <c r="DT28" s="641"/>
      <c r="DU28" s="641"/>
      <c r="DV28" s="642"/>
      <c r="DW28" s="643">
        <v>35.5</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18978</v>
      </c>
      <c r="S29" s="641"/>
      <c r="T29" s="641"/>
      <c r="U29" s="641"/>
      <c r="V29" s="641"/>
      <c r="W29" s="641"/>
      <c r="X29" s="641"/>
      <c r="Y29" s="642"/>
      <c r="Z29" s="677">
        <v>1.2</v>
      </c>
      <c r="AA29" s="677"/>
      <c r="AB29" s="677"/>
      <c r="AC29" s="677"/>
      <c r="AD29" s="678" t="s">
        <v>128</v>
      </c>
      <c r="AE29" s="678"/>
      <c r="AF29" s="678"/>
      <c r="AG29" s="678"/>
      <c r="AH29" s="678"/>
      <c r="AI29" s="678"/>
      <c r="AJ29" s="678"/>
      <c r="AK29" s="678"/>
      <c r="AL29" s="643" t="s">
        <v>128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307</v>
      </c>
      <c r="CG29" s="674"/>
      <c r="CH29" s="674"/>
      <c r="CI29" s="674"/>
      <c r="CJ29" s="674"/>
      <c r="CK29" s="674"/>
      <c r="CL29" s="674"/>
      <c r="CM29" s="674"/>
      <c r="CN29" s="674"/>
      <c r="CO29" s="674"/>
      <c r="CP29" s="674"/>
      <c r="CQ29" s="675"/>
      <c r="CR29" s="640">
        <v>282427</v>
      </c>
      <c r="CS29" s="659"/>
      <c r="CT29" s="659"/>
      <c r="CU29" s="659"/>
      <c r="CV29" s="659"/>
      <c r="CW29" s="659"/>
      <c r="CX29" s="659"/>
      <c r="CY29" s="660"/>
      <c r="CZ29" s="643">
        <v>18.3</v>
      </c>
      <c r="DA29" s="661"/>
      <c r="DB29" s="661"/>
      <c r="DC29" s="662"/>
      <c r="DD29" s="646">
        <v>269324</v>
      </c>
      <c r="DE29" s="659"/>
      <c r="DF29" s="659"/>
      <c r="DG29" s="659"/>
      <c r="DH29" s="659"/>
      <c r="DI29" s="659"/>
      <c r="DJ29" s="659"/>
      <c r="DK29" s="660"/>
      <c r="DL29" s="646">
        <v>269324</v>
      </c>
      <c r="DM29" s="659"/>
      <c r="DN29" s="659"/>
      <c r="DO29" s="659"/>
      <c r="DP29" s="659"/>
      <c r="DQ29" s="659"/>
      <c r="DR29" s="659"/>
      <c r="DS29" s="659"/>
      <c r="DT29" s="659"/>
      <c r="DU29" s="659"/>
      <c r="DV29" s="660"/>
      <c r="DW29" s="643">
        <v>35.5</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1233</v>
      </c>
      <c r="S30" s="641"/>
      <c r="T30" s="641"/>
      <c r="U30" s="641"/>
      <c r="V30" s="641"/>
      <c r="W30" s="641"/>
      <c r="X30" s="641"/>
      <c r="Y30" s="642"/>
      <c r="Z30" s="677">
        <v>0.1</v>
      </c>
      <c r="AA30" s="677"/>
      <c r="AB30" s="677"/>
      <c r="AC30" s="677"/>
      <c r="AD30" s="678" t="s">
        <v>128</v>
      </c>
      <c r="AE30" s="678"/>
      <c r="AF30" s="678"/>
      <c r="AG30" s="678"/>
      <c r="AH30" s="678"/>
      <c r="AI30" s="678"/>
      <c r="AJ30" s="678"/>
      <c r="AK30" s="678"/>
      <c r="AL30" s="643" t="s">
        <v>173</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309</v>
      </c>
      <c r="BH30" s="726"/>
      <c r="BI30" s="726"/>
      <c r="BJ30" s="726"/>
      <c r="BK30" s="726"/>
      <c r="BL30" s="726"/>
      <c r="BM30" s="726"/>
      <c r="BN30" s="726"/>
      <c r="BO30" s="726"/>
      <c r="BP30" s="726"/>
      <c r="BQ30" s="727"/>
      <c r="BR30" s="701" t="s">
        <v>310</v>
      </c>
      <c r="BS30" s="726"/>
      <c r="BT30" s="726"/>
      <c r="BU30" s="726"/>
      <c r="BV30" s="726"/>
      <c r="BW30" s="726"/>
      <c r="BX30" s="726"/>
      <c r="BY30" s="726"/>
      <c r="BZ30" s="726"/>
      <c r="CA30" s="726"/>
      <c r="CB30" s="727"/>
      <c r="CD30" s="731"/>
      <c r="CE30" s="732"/>
      <c r="CF30" s="673" t="s">
        <v>311</v>
      </c>
      <c r="CG30" s="674"/>
      <c r="CH30" s="674"/>
      <c r="CI30" s="674"/>
      <c r="CJ30" s="674"/>
      <c r="CK30" s="674"/>
      <c r="CL30" s="674"/>
      <c r="CM30" s="674"/>
      <c r="CN30" s="674"/>
      <c r="CO30" s="674"/>
      <c r="CP30" s="674"/>
      <c r="CQ30" s="675"/>
      <c r="CR30" s="640">
        <v>271937</v>
      </c>
      <c r="CS30" s="641"/>
      <c r="CT30" s="641"/>
      <c r="CU30" s="641"/>
      <c r="CV30" s="641"/>
      <c r="CW30" s="641"/>
      <c r="CX30" s="641"/>
      <c r="CY30" s="642"/>
      <c r="CZ30" s="643">
        <v>17.600000000000001</v>
      </c>
      <c r="DA30" s="661"/>
      <c r="DB30" s="661"/>
      <c r="DC30" s="662"/>
      <c r="DD30" s="646">
        <v>258835</v>
      </c>
      <c r="DE30" s="641"/>
      <c r="DF30" s="641"/>
      <c r="DG30" s="641"/>
      <c r="DH30" s="641"/>
      <c r="DI30" s="641"/>
      <c r="DJ30" s="641"/>
      <c r="DK30" s="642"/>
      <c r="DL30" s="646">
        <v>258835</v>
      </c>
      <c r="DM30" s="641"/>
      <c r="DN30" s="641"/>
      <c r="DO30" s="641"/>
      <c r="DP30" s="641"/>
      <c r="DQ30" s="641"/>
      <c r="DR30" s="641"/>
      <c r="DS30" s="641"/>
      <c r="DT30" s="641"/>
      <c r="DU30" s="641"/>
      <c r="DV30" s="642"/>
      <c r="DW30" s="643">
        <v>34.200000000000003</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82571</v>
      </c>
      <c r="S31" s="641"/>
      <c r="T31" s="641"/>
      <c r="U31" s="641"/>
      <c r="V31" s="641"/>
      <c r="W31" s="641"/>
      <c r="X31" s="641"/>
      <c r="Y31" s="642"/>
      <c r="Z31" s="677">
        <v>5.2</v>
      </c>
      <c r="AA31" s="677"/>
      <c r="AB31" s="677"/>
      <c r="AC31" s="677"/>
      <c r="AD31" s="678" t="s">
        <v>128</v>
      </c>
      <c r="AE31" s="678"/>
      <c r="AF31" s="678"/>
      <c r="AG31" s="678"/>
      <c r="AH31" s="678"/>
      <c r="AI31" s="678"/>
      <c r="AJ31" s="678"/>
      <c r="AK31" s="678"/>
      <c r="AL31" s="643" t="s">
        <v>128</v>
      </c>
      <c r="AM31" s="644"/>
      <c r="AN31" s="644"/>
      <c r="AO31" s="679"/>
      <c r="AP31" s="715" t="s">
        <v>313</v>
      </c>
      <c r="AQ31" s="716"/>
      <c r="AR31" s="716"/>
      <c r="AS31" s="716"/>
      <c r="AT31" s="721" t="s">
        <v>314</v>
      </c>
      <c r="AU31" s="231"/>
      <c r="AV31" s="231"/>
      <c r="AW31" s="231"/>
      <c r="AX31" s="708" t="s">
        <v>188</v>
      </c>
      <c r="AY31" s="709"/>
      <c r="AZ31" s="709"/>
      <c r="BA31" s="709"/>
      <c r="BB31" s="709"/>
      <c r="BC31" s="709"/>
      <c r="BD31" s="709"/>
      <c r="BE31" s="709"/>
      <c r="BF31" s="710"/>
      <c r="BG31" s="711">
        <v>98.4</v>
      </c>
      <c r="BH31" s="712"/>
      <c r="BI31" s="712"/>
      <c r="BJ31" s="712"/>
      <c r="BK31" s="712"/>
      <c r="BL31" s="712"/>
      <c r="BM31" s="713">
        <v>94.1</v>
      </c>
      <c r="BN31" s="712"/>
      <c r="BO31" s="712"/>
      <c r="BP31" s="712"/>
      <c r="BQ31" s="714"/>
      <c r="BR31" s="711">
        <v>97.5</v>
      </c>
      <c r="BS31" s="712"/>
      <c r="BT31" s="712"/>
      <c r="BU31" s="712"/>
      <c r="BV31" s="712"/>
      <c r="BW31" s="712"/>
      <c r="BX31" s="713">
        <v>93.5</v>
      </c>
      <c r="BY31" s="712"/>
      <c r="BZ31" s="712"/>
      <c r="CA31" s="712"/>
      <c r="CB31" s="714"/>
      <c r="CD31" s="731"/>
      <c r="CE31" s="732"/>
      <c r="CF31" s="673" t="s">
        <v>315</v>
      </c>
      <c r="CG31" s="674"/>
      <c r="CH31" s="674"/>
      <c r="CI31" s="674"/>
      <c r="CJ31" s="674"/>
      <c r="CK31" s="674"/>
      <c r="CL31" s="674"/>
      <c r="CM31" s="674"/>
      <c r="CN31" s="674"/>
      <c r="CO31" s="674"/>
      <c r="CP31" s="674"/>
      <c r="CQ31" s="675"/>
      <c r="CR31" s="640">
        <v>10490</v>
      </c>
      <c r="CS31" s="659"/>
      <c r="CT31" s="659"/>
      <c r="CU31" s="659"/>
      <c r="CV31" s="659"/>
      <c r="CW31" s="659"/>
      <c r="CX31" s="659"/>
      <c r="CY31" s="660"/>
      <c r="CZ31" s="643">
        <v>0.7</v>
      </c>
      <c r="DA31" s="661"/>
      <c r="DB31" s="661"/>
      <c r="DC31" s="662"/>
      <c r="DD31" s="646">
        <v>10489</v>
      </c>
      <c r="DE31" s="659"/>
      <c r="DF31" s="659"/>
      <c r="DG31" s="659"/>
      <c r="DH31" s="659"/>
      <c r="DI31" s="659"/>
      <c r="DJ31" s="659"/>
      <c r="DK31" s="660"/>
      <c r="DL31" s="646">
        <v>10489</v>
      </c>
      <c r="DM31" s="659"/>
      <c r="DN31" s="659"/>
      <c r="DO31" s="659"/>
      <c r="DP31" s="659"/>
      <c r="DQ31" s="659"/>
      <c r="DR31" s="659"/>
      <c r="DS31" s="659"/>
      <c r="DT31" s="659"/>
      <c r="DU31" s="659"/>
      <c r="DV31" s="660"/>
      <c r="DW31" s="643">
        <v>1.4</v>
      </c>
      <c r="DX31" s="661"/>
      <c r="DY31" s="661"/>
      <c r="DZ31" s="661"/>
      <c r="EA31" s="661"/>
      <c r="EB31" s="661"/>
      <c r="EC31" s="676"/>
    </row>
    <row r="32" spans="2:133" ht="11.25" customHeight="1" x14ac:dyDescent="0.15">
      <c r="B32" s="704" t="s">
        <v>316</v>
      </c>
      <c r="C32" s="705"/>
      <c r="D32" s="705"/>
      <c r="E32" s="705"/>
      <c r="F32" s="705"/>
      <c r="G32" s="705"/>
      <c r="H32" s="705"/>
      <c r="I32" s="705"/>
      <c r="J32" s="705"/>
      <c r="K32" s="705"/>
      <c r="L32" s="705"/>
      <c r="M32" s="705"/>
      <c r="N32" s="705"/>
      <c r="O32" s="705"/>
      <c r="P32" s="705"/>
      <c r="Q32" s="706"/>
      <c r="R32" s="640" t="s">
        <v>230</v>
      </c>
      <c r="S32" s="641"/>
      <c r="T32" s="641"/>
      <c r="U32" s="641"/>
      <c r="V32" s="641"/>
      <c r="W32" s="641"/>
      <c r="X32" s="641"/>
      <c r="Y32" s="642"/>
      <c r="Z32" s="677" t="s">
        <v>128</v>
      </c>
      <c r="AA32" s="677"/>
      <c r="AB32" s="677"/>
      <c r="AC32" s="677"/>
      <c r="AD32" s="678" t="s">
        <v>128</v>
      </c>
      <c r="AE32" s="678"/>
      <c r="AF32" s="678"/>
      <c r="AG32" s="678"/>
      <c r="AH32" s="678"/>
      <c r="AI32" s="678"/>
      <c r="AJ32" s="678"/>
      <c r="AK32" s="678"/>
      <c r="AL32" s="643" t="s">
        <v>173</v>
      </c>
      <c r="AM32" s="644"/>
      <c r="AN32" s="644"/>
      <c r="AO32" s="679"/>
      <c r="AP32" s="717"/>
      <c r="AQ32" s="718"/>
      <c r="AR32" s="718"/>
      <c r="AS32" s="718"/>
      <c r="AT32" s="722"/>
      <c r="AU32" s="230" t="s">
        <v>317</v>
      </c>
      <c r="AV32" s="230"/>
      <c r="AW32" s="230"/>
      <c r="AX32" s="637" t="s">
        <v>318</v>
      </c>
      <c r="AY32" s="638"/>
      <c r="AZ32" s="638"/>
      <c r="BA32" s="638"/>
      <c r="BB32" s="638"/>
      <c r="BC32" s="638"/>
      <c r="BD32" s="638"/>
      <c r="BE32" s="638"/>
      <c r="BF32" s="639"/>
      <c r="BG32" s="724">
        <v>99.7</v>
      </c>
      <c r="BH32" s="659"/>
      <c r="BI32" s="659"/>
      <c r="BJ32" s="659"/>
      <c r="BK32" s="659"/>
      <c r="BL32" s="659"/>
      <c r="BM32" s="644">
        <v>99.3</v>
      </c>
      <c r="BN32" s="725"/>
      <c r="BO32" s="725"/>
      <c r="BP32" s="725"/>
      <c r="BQ32" s="683"/>
      <c r="BR32" s="724">
        <v>97.3</v>
      </c>
      <c r="BS32" s="659"/>
      <c r="BT32" s="659"/>
      <c r="BU32" s="659"/>
      <c r="BV32" s="659"/>
      <c r="BW32" s="659"/>
      <c r="BX32" s="644">
        <v>97.1</v>
      </c>
      <c r="BY32" s="725"/>
      <c r="BZ32" s="725"/>
      <c r="CA32" s="725"/>
      <c r="CB32" s="683"/>
      <c r="CD32" s="733"/>
      <c r="CE32" s="734"/>
      <c r="CF32" s="673" t="s">
        <v>319</v>
      </c>
      <c r="CG32" s="674"/>
      <c r="CH32" s="674"/>
      <c r="CI32" s="674"/>
      <c r="CJ32" s="674"/>
      <c r="CK32" s="674"/>
      <c r="CL32" s="674"/>
      <c r="CM32" s="674"/>
      <c r="CN32" s="674"/>
      <c r="CO32" s="674"/>
      <c r="CP32" s="674"/>
      <c r="CQ32" s="675"/>
      <c r="CR32" s="640" t="s">
        <v>173</v>
      </c>
      <c r="CS32" s="641"/>
      <c r="CT32" s="641"/>
      <c r="CU32" s="641"/>
      <c r="CV32" s="641"/>
      <c r="CW32" s="641"/>
      <c r="CX32" s="641"/>
      <c r="CY32" s="642"/>
      <c r="CZ32" s="643" t="s">
        <v>173</v>
      </c>
      <c r="DA32" s="661"/>
      <c r="DB32" s="661"/>
      <c r="DC32" s="662"/>
      <c r="DD32" s="646" t="s">
        <v>128</v>
      </c>
      <c r="DE32" s="641"/>
      <c r="DF32" s="641"/>
      <c r="DG32" s="641"/>
      <c r="DH32" s="641"/>
      <c r="DI32" s="641"/>
      <c r="DJ32" s="641"/>
      <c r="DK32" s="642"/>
      <c r="DL32" s="646" t="s">
        <v>128</v>
      </c>
      <c r="DM32" s="641"/>
      <c r="DN32" s="641"/>
      <c r="DO32" s="641"/>
      <c r="DP32" s="641"/>
      <c r="DQ32" s="641"/>
      <c r="DR32" s="641"/>
      <c r="DS32" s="641"/>
      <c r="DT32" s="641"/>
      <c r="DU32" s="641"/>
      <c r="DV32" s="642"/>
      <c r="DW32" s="643" t="s">
        <v>230</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266057</v>
      </c>
      <c r="S33" s="641"/>
      <c r="T33" s="641"/>
      <c r="U33" s="641"/>
      <c r="V33" s="641"/>
      <c r="W33" s="641"/>
      <c r="X33" s="641"/>
      <c r="Y33" s="642"/>
      <c r="Z33" s="677">
        <v>16.7</v>
      </c>
      <c r="AA33" s="677"/>
      <c r="AB33" s="677"/>
      <c r="AC33" s="677"/>
      <c r="AD33" s="678" t="s">
        <v>173</v>
      </c>
      <c r="AE33" s="678"/>
      <c r="AF33" s="678"/>
      <c r="AG33" s="678"/>
      <c r="AH33" s="678"/>
      <c r="AI33" s="678"/>
      <c r="AJ33" s="678"/>
      <c r="AK33" s="678"/>
      <c r="AL33" s="643" t="s">
        <v>128</v>
      </c>
      <c r="AM33" s="644"/>
      <c r="AN33" s="644"/>
      <c r="AO33" s="679"/>
      <c r="AP33" s="719"/>
      <c r="AQ33" s="720"/>
      <c r="AR33" s="720"/>
      <c r="AS33" s="720"/>
      <c r="AT33" s="723"/>
      <c r="AU33" s="232"/>
      <c r="AV33" s="232"/>
      <c r="AW33" s="232"/>
      <c r="AX33" s="621" t="s">
        <v>321</v>
      </c>
      <c r="AY33" s="622"/>
      <c r="AZ33" s="622"/>
      <c r="BA33" s="622"/>
      <c r="BB33" s="622"/>
      <c r="BC33" s="622"/>
      <c r="BD33" s="622"/>
      <c r="BE33" s="622"/>
      <c r="BF33" s="623"/>
      <c r="BG33" s="707">
        <v>97.9</v>
      </c>
      <c r="BH33" s="625"/>
      <c r="BI33" s="625"/>
      <c r="BJ33" s="625"/>
      <c r="BK33" s="625"/>
      <c r="BL33" s="625"/>
      <c r="BM33" s="668">
        <v>91.9</v>
      </c>
      <c r="BN33" s="625"/>
      <c r="BO33" s="625"/>
      <c r="BP33" s="625"/>
      <c r="BQ33" s="689"/>
      <c r="BR33" s="707">
        <v>97.4</v>
      </c>
      <c r="BS33" s="625"/>
      <c r="BT33" s="625"/>
      <c r="BU33" s="625"/>
      <c r="BV33" s="625"/>
      <c r="BW33" s="625"/>
      <c r="BX33" s="668">
        <v>91.8</v>
      </c>
      <c r="BY33" s="625"/>
      <c r="BZ33" s="625"/>
      <c r="CA33" s="625"/>
      <c r="CB33" s="689"/>
      <c r="CD33" s="673" t="s">
        <v>322</v>
      </c>
      <c r="CE33" s="674"/>
      <c r="CF33" s="674"/>
      <c r="CG33" s="674"/>
      <c r="CH33" s="674"/>
      <c r="CI33" s="674"/>
      <c r="CJ33" s="674"/>
      <c r="CK33" s="674"/>
      <c r="CL33" s="674"/>
      <c r="CM33" s="674"/>
      <c r="CN33" s="674"/>
      <c r="CO33" s="674"/>
      <c r="CP33" s="674"/>
      <c r="CQ33" s="675"/>
      <c r="CR33" s="640">
        <v>563164</v>
      </c>
      <c r="CS33" s="659"/>
      <c r="CT33" s="659"/>
      <c r="CU33" s="659"/>
      <c r="CV33" s="659"/>
      <c r="CW33" s="659"/>
      <c r="CX33" s="659"/>
      <c r="CY33" s="660"/>
      <c r="CZ33" s="643">
        <v>36.4</v>
      </c>
      <c r="DA33" s="661"/>
      <c r="DB33" s="661"/>
      <c r="DC33" s="662"/>
      <c r="DD33" s="646">
        <v>463306</v>
      </c>
      <c r="DE33" s="659"/>
      <c r="DF33" s="659"/>
      <c r="DG33" s="659"/>
      <c r="DH33" s="659"/>
      <c r="DI33" s="659"/>
      <c r="DJ33" s="659"/>
      <c r="DK33" s="660"/>
      <c r="DL33" s="646">
        <v>244564</v>
      </c>
      <c r="DM33" s="659"/>
      <c r="DN33" s="659"/>
      <c r="DO33" s="659"/>
      <c r="DP33" s="659"/>
      <c r="DQ33" s="659"/>
      <c r="DR33" s="659"/>
      <c r="DS33" s="659"/>
      <c r="DT33" s="659"/>
      <c r="DU33" s="659"/>
      <c r="DV33" s="660"/>
      <c r="DW33" s="643">
        <v>32.299999999999997</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1186</v>
      </c>
      <c r="S34" s="641"/>
      <c r="T34" s="641"/>
      <c r="U34" s="641"/>
      <c r="V34" s="641"/>
      <c r="W34" s="641"/>
      <c r="X34" s="641"/>
      <c r="Y34" s="642"/>
      <c r="Z34" s="677">
        <v>0.1</v>
      </c>
      <c r="AA34" s="677"/>
      <c r="AB34" s="677"/>
      <c r="AC34" s="677"/>
      <c r="AD34" s="678" t="s">
        <v>128</v>
      </c>
      <c r="AE34" s="678"/>
      <c r="AF34" s="678"/>
      <c r="AG34" s="678"/>
      <c r="AH34" s="678"/>
      <c r="AI34" s="678"/>
      <c r="AJ34" s="678"/>
      <c r="AK34" s="678"/>
      <c r="AL34" s="643" t="s">
        <v>128</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281490</v>
      </c>
      <c r="CS34" s="641"/>
      <c r="CT34" s="641"/>
      <c r="CU34" s="641"/>
      <c r="CV34" s="641"/>
      <c r="CW34" s="641"/>
      <c r="CX34" s="641"/>
      <c r="CY34" s="642"/>
      <c r="CZ34" s="643">
        <v>18.2</v>
      </c>
      <c r="DA34" s="661"/>
      <c r="DB34" s="661"/>
      <c r="DC34" s="662"/>
      <c r="DD34" s="646">
        <v>227489</v>
      </c>
      <c r="DE34" s="641"/>
      <c r="DF34" s="641"/>
      <c r="DG34" s="641"/>
      <c r="DH34" s="641"/>
      <c r="DI34" s="641"/>
      <c r="DJ34" s="641"/>
      <c r="DK34" s="642"/>
      <c r="DL34" s="646">
        <v>100036</v>
      </c>
      <c r="DM34" s="641"/>
      <c r="DN34" s="641"/>
      <c r="DO34" s="641"/>
      <c r="DP34" s="641"/>
      <c r="DQ34" s="641"/>
      <c r="DR34" s="641"/>
      <c r="DS34" s="641"/>
      <c r="DT34" s="641"/>
      <c r="DU34" s="641"/>
      <c r="DV34" s="642"/>
      <c r="DW34" s="643">
        <v>13.2</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10790</v>
      </c>
      <c r="S35" s="641"/>
      <c r="T35" s="641"/>
      <c r="U35" s="641"/>
      <c r="V35" s="641"/>
      <c r="W35" s="641"/>
      <c r="X35" s="641"/>
      <c r="Y35" s="642"/>
      <c r="Z35" s="677">
        <v>0.7</v>
      </c>
      <c r="AA35" s="677"/>
      <c r="AB35" s="677"/>
      <c r="AC35" s="677"/>
      <c r="AD35" s="678" t="s">
        <v>128</v>
      </c>
      <c r="AE35" s="678"/>
      <c r="AF35" s="678"/>
      <c r="AG35" s="678"/>
      <c r="AH35" s="678"/>
      <c r="AI35" s="678"/>
      <c r="AJ35" s="678"/>
      <c r="AK35" s="678"/>
      <c r="AL35" s="643" t="s">
        <v>128</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22921</v>
      </c>
      <c r="CS35" s="659"/>
      <c r="CT35" s="659"/>
      <c r="CU35" s="659"/>
      <c r="CV35" s="659"/>
      <c r="CW35" s="659"/>
      <c r="CX35" s="659"/>
      <c r="CY35" s="660"/>
      <c r="CZ35" s="643">
        <v>1.5</v>
      </c>
      <c r="DA35" s="661"/>
      <c r="DB35" s="661"/>
      <c r="DC35" s="662"/>
      <c r="DD35" s="646">
        <v>13017</v>
      </c>
      <c r="DE35" s="659"/>
      <c r="DF35" s="659"/>
      <c r="DG35" s="659"/>
      <c r="DH35" s="659"/>
      <c r="DI35" s="659"/>
      <c r="DJ35" s="659"/>
      <c r="DK35" s="660"/>
      <c r="DL35" s="646">
        <v>622</v>
      </c>
      <c r="DM35" s="659"/>
      <c r="DN35" s="659"/>
      <c r="DO35" s="659"/>
      <c r="DP35" s="659"/>
      <c r="DQ35" s="659"/>
      <c r="DR35" s="659"/>
      <c r="DS35" s="659"/>
      <c r="DT35" s="659"/>
      <c r="DU35" s="659"/>
      <c r="DV35" s="660"/>
      <c r="DW35" s="643">
        <v>0.1</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31001</v>
      </c>
      <c r="S36" s="641"/>
      <c r="T36" s="641"/>
      <c r="U36" s="641"/>
      <c r="V36" s="641"/>
      <c r="W36" s="641"/>
      <c r="X36" s="641"/>
      <c r="Y36" s="642"/>
      <c r="Z36" s="677">
        <v>1.9</v>
      </c>
      <c r="AA36" s="677"/>
      <c r="AB36" s="677"/>
      <c r="AC36" s="677"/>
      <c r="AD36" s="678" t="s">
        <v>128</v>
      </c>
      <c r="AE36" s="678"/>
      <c r="AF36" s="678"/>
      <c r="AG36" s="678"/>
      <c r="AH36" s="678"/>
      <c r="AI36" s="678"/>
      <c r="AJ36" s="678"/>
      <c r="AK36" s="678"/>
      <c r="AL36" s="643" t="s">
        <v>128</v>
      </c>
      <c r="AM36" s="644"/>
      <c r="AN36" s="644"/>
      <c r="AO36" s="679"/>
      <c r="AP36" s="235"/>
      <c r="AQ36" s="692" t="s">
        <v>330</v>
      </c>
      <c r="AR36" s="693"/>
      <c r="AS36" s="693"/>
      <c r="AT36" s="693"/>
      <c r="AU36" s="693"/>
      <c r="AV36" s="693"/>
      <c r="AW36" s="693"/>
      <c r="AX36" s="693"/>
      <c r="AY36" s="694"/>
      <c r="AZ36" s="695">
        <v>105432</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899</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157140</v>
      </c>
      <c r="CS36" s="641"/>
      <c r="CT36" s="641"/>
      <c r="CU36" s="641"/>
      <c r="CV36" s="641"/>
      <c r="CW36" s="641"/>
      <c r="CX36" s="641"/>
      <c r="CY36" s="642"/>
      <c r="CZ36" s="643">
        <v>10.199999999999999</v>
      </c>
      <c r="DA36" s="661"/>
      <c r="DB36" s="661"/>
      <c r="DC36" s="662"/>
      <c r="DD36" s="646">
        <v>127555</v>
      </c>
      <c r="DE36" s="641"/>
      <c r="DF36" s="641"/>
      <c r="DG36" s="641"/>
      <c r="DH36" s="641"/>
      <c r="DI36" s="641"/>
      <c r="DJ36" s="641"/>
      <c r="DK36" s="642"/>
      <c r="DL36" s="646">
        <v>105549</v>
      </c>
      <c r="DM36" s="641"/>
      <c r="DN36" s="641"/>
      <c r="DO36" s="641"/>
      <c r="DP36" s="641"/>
      <c r="DQ36" s="641"/>
      <c r="DR36" s="641"/>
      <c r="DS36" s="641"/>
      <c r="DT36" s="641"/>
      <c r="DU36" s="641"/>
      <c r="DV36" s="642"/>
      <c r="DW36" s="643">
        <v>13.9</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115960</v>
      </c>
      <c r="S37" s="641"/>
      <c r="T37" s="641"/>
      <c r="U37" s="641"/>
      <c r="V37" s="641"/>
      <c r="W37" s="641"/>
      <c r="X37" s="641"/>
      <c r="Y37" s="642"/>
      <c r="Z37" s="677">
        <v>7.3</v>
      </c>
      <c r="AA37" s="677"/>
      <c r="AB37" s="677"/>
      <c r="AC37" s="677"/>
      <c r="AD37" s="678" t="s">
        <v>128</v>
      </c>
      <c r="AE37" s="678"/>
      <c r="AF37" s="678"/>
      <c r="AG37" s="678"/>
      <c r="AH37" s="678"/>
      <c r="AI37" s="678"/>
      <c r="AJ37" s="678"/>
      <c r="AK37" s="678"/>
      <c r="AL37" s="643" t="s">
        <v>230</v>
      </c>
      <c r="AM37" s="644"/>
      <c r="AN37" s="644"/>
      <c r="AO37" s="679"/>
      <c r="AQ37" s="680" t="s">
        <v>334</v>
      </c>
      <c r="AR37" s="681"/>
      <c r="AS37" s="681"/>
      <c r="AT37" s="681"/>
      <c r="AU37" s="681"/>
      <c r="AV37" s="681"/>
      <c r="AW37" s="681"/>
      <c r="AX37" s="681"/>
      <c r="AY37" s="682"/>
      <c r="AZ37" s="640">
        <v>17500</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406</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69285</v>
      </c>
      <c r="CS37" s="659"/>
      <c r="CT37" s="659"/>
      <c r="CU37" s="659"/>
      <c r="CV37" s="659"/>
      <c r="CW37" s="659"/>
      <c r="CX37" s="659"/>
      <c r="CY37" s="660"/>
      <c r="CZ37" s="643">
        <v>4.5</v>
      </c>
      <c r="DA37" s="661"/>
      <c r="DB37" s="661"/>
      <c r="DC37" s="662"/>
      <c r="DD37" s="646">
        <v>69285</v>
      </c>
      <c r="DE37" s="659"/>
      <c r="DF37" s="659"/>
      <c r="DG37" s="659"/>
      <c r="DH37" s="659"/>
      <c r="DI37" s="659"/>
      <c r="DJ37" s="659"/>
      <c r="DK37" s="660"/>
      <c r="DL37" s="646">
        <v>69285</v>
      </c>
      <c r="DM37" s="659"/>
      <c r="DN37" s="659"/>
      <c r="DO37" s="659"/>
      <c r="DP37" s="659"/>
      <c r="DQ37" s="659"/>
      <c r="DR37" s="659"/>
      <c r="DS37" s="659"/>
      <c r="DT37" s="659"/>
      <c r="DU37" s="659"/>
      <c r="DV37" s="660"/>
      <c r="DW37" s="643">
        <v>9.1</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11148</v>
      </c>
      <c r="S38" s="641"/>
      <c r="T38" s="641"/>
      <c r="U38" s="641"/>
      <c r="V38" s="641"/>
      <c r="W38" s="641"/>
      <c r="X38" s="641"/>
      <c r="Y38" s="642"/>
      <c r="Z38" s="677">
        <v>0.7</v>
      </c>
      <c r="AA38" s="677"/>
      <c r="AB38" s="677"/>
      <c r="AC38" s="677"/>
      <c r="AD38" s="678" t="s">
        <v>230</v>
      </c>
      <c r="AE38" s="678"/>
      <c r="AF38" s="678"/>
      <c r="AG38" s="678"/>
      <c r="AH38" s="678"/>
      <c r="AI38" s="678"/>
      <c r="AJ38" s="678"/>
      <c r="AK38" s="678"/>
      <c r="AL38" s="643" t="s">
        <v>128</v>
      </c>
      <c r="AM38" s="644"/>
      <c r="AN38" s="644"/>
      <c r="AO38" s="679"/>
      <c r="AQ38" s="680" t="s">
        <v>338</v>
      </c>
      <c r="AR38" s="681"/>
      <c r="AS38" s="681"/>
      <c r="AT38" s="681"/>
      <c r="AU38" s="681"/>
      <c r="AV38" s="681"/>
      <c r="AW38" s="681"/>
      <c r="AX38" s="681"/>
      <c r="AY38" s="682"/>
      <c r="AZ38" s="640">
        <v>16408</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52</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89024</v>
      </c>
      <c r="CS38" s="641"/>
      <c r="CT38" s="641"/>
      <c r="CU38" s="641"/>
      <c r="CV38" s="641"/>
      <c r="CW38" s="641"/>
      <c r="CX38" s="641"/>
      <c r="CY38" s="642"/>
      <c r="CZ38" s="643">
        <v>5.8</v>
      </c>
      <c r="DA38" s="661"/>
      <c r="DB38" s="661"/>
      <c r="DC38" s="662"/>
      <c r="DD38" s="646">
        <v>83457</v>
      </c>
      <c r="DE38" s="641"/>
      <c r="DF38" s="641"/>
      <c r="DG38" s="641"/>
      <c r="DH38" s="641"/>
      <c r="DI38" s="641"/>
      <c r="DJ38" s="641"/>
      <c r="DK38" s="642"/>
      <c r="DL38" s="646">
        <v>38357</v>
      </c>
      <c r="DM38" s="641"/>
      <c r="DN38" s="641"/>
      <c r="DO38" s="641"/>
      <c r="DP38" s="641"/>
      <c r="DQ38" s="641"/>
      <c r="DR38" s="641"/>
      <c r="DS38" s="641"/>
      <c r="DT38" s="641"/>
      <c r="DU38" s="641"/>
      <c r="DV38" s="642"/>
      <c r="DW38" s="643">
        <v>5.0999999999999996</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147409</v>
      </c>
      <c r="S39" s="641"/>
      <c r="T39" s="641"/>
      <c r="U39" s="641"/>
      <c r="V39" s="641"/>
      <c r="W39" s="641"/>
      <c r="X39" s="641"/>
      <c r="Y39" s="642"/>
      <c r="Z39" s="677">
        <v>9.3000000000000007</v>
      </c>
      <c r="AA39" s="677"/>
      <c r="AB39" s="677"/>
      <c r="AC39" s="677"/>
      <c r="AD39" s="678" t="s">
        <v>128</v>
      </c>
      <c r="AE39" s="678"/>
      <c r="AF39" s="678"/>
      <c r="AG39" s="678"/>
      <c r="AH39" s="678"/>
      <c r="AI39" s="678"/>
      <c r="AJ39" s="678"/>
      <c r="AK39" s="678"/>
      <c r="AL39" s="643" t="s">
        <v>230</v>
      </c>
      <c r="AM39" s="644"/>
      <c r="AN39" s="644"/>
      <c r="AO39" s="679"/>
      <c r="AQ39" s="680" t="s">
        <v>342</v>
      </c>
      <c r="AR39" s="681"/>
      <c r="AS39" s="681"/>
      <c r="AT39" s="681"/>
      <c r="AU39" s="681"/>
      <c r="AV39" s="681"/>
      <c r="AW39" s="681"/>
      <c r="AX39" s="681"/>
      <c r="AY39" s="682"/>
      <c r="AZ39" s="640" t="s">
        <v>128</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79</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12589</v>
      </c>
      <c r="CS39" s="659"/>
      <c r="CT39" s="659"/>
      <c r="CU39" s="659"/>
      <c r="CV39" s="659"/>
      <c r="CW39" s="659"/>
      <c r="CX39" s="659"/>
      <c r="CY39" s="660"/>
      <c r="CZ39" s="643">
        <v>0.8</v>
      </c>
      <c r="DA39" s="661"/>
      <c r="DB39" s="661"/>
      <c r="DC39" s="662"/>
      <c r="DD39" s="646">
        <v>11788</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128</v>
      </c>
      <c r="AA40" s="677"/>
      <c r="AB40" s="677"/>
      <c r="AC40" s="677"/>
      <c r="AD40" s="678" t="s">
        <v>128</v>
      </c>
      <c r="AE40" s="678"/>
      <c r="AF40" s="678"/>
      <c r="AG40" s="678"/>
      <c r="AH40" s="678"/>
      <c r="AI40" s="678"/>
      <c r="AJ40" s="678"/>
      <c r="AK40" s="678"/>
      <c r="AL40" s="643" t="s">
        <v>128</v>
      </c>
      <c r="AM40" s="644"/>
      <c r="AN40" s="644"/>
      <c r="AO40" s="679"/>
      <c r="AQ40" s="680" t="s">
        <v>346</v>
      </c>
      <c r="AR40" s="681"/>
      <c r="AS40" s="681"/>
      <c r="AT40" s="681"/>
      <c r="AU40" s="681"/>
      <c r="AV40" s="681"/>
      <c r="AW40" s="681"/>
      <c r="AX40" s="681"/>
      <c r="AY40" s="682"/>
      <c r="AZ40" s="640" t="s">
        <v>128</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79</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t="s">
        <v>128</v>
      </c>
      <c r="CS40" s="641"/>
      <c r="CT40" s="641"/>
      <c r="CU40" s="641"/>
      <c r="CV40" s="641"/>
      <c r="CW40" s="641"/>
      <c r="CX40" s="641"/>
      <c r="CY40" s="642"/>
      <c r="CZ40" s="643" t="s">
        <v>128</v>
      </c>
      <c r="DA40" s="661"/>
      <c r="DB40" s="661"/>
      <c r="DC40" s="662"/>
      <c r="DD40" s="646" t="s">
        <v>230</v>
      </c>
      <c r="DE40" s="641"/>
      <c r="DF40" s="641"/>
      <c r="DG40" s="641"/>
      <c r="DH40" s="641"/>
      <c r="DI40" s="641"/>
      <c r="DJ40" s="641"/>
      <c r="DK40" s="642"/>
      <c r="DL40" s="646" t="s">
        <v>128</v>
      </c>
      <c r="DM40" s="641"/>
      <c r="DN40" s="641"/>
      <c r="DO40" s="641"/>
      <c r="DP40" s="641"/>
      <c r="DQ40" s="641"/>
      <c r="DR40" s="641"/>
      <c r="DS40" s="641"/>
      <c r="DT40" s="641"/>
      <c r="DU40" s="641"/>
      <c r="DV40" s="642"/>
      <c r="DW40" s="643" t="s">
        <v>128</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v>18609</v>
      </c>
      <c r="S41" s="641"/>
      <c r="T41" s="641"/>
      <c r="U41" s="641"/>
      <c r="V41" s="641"/>
      <c r="W41" s="641"/>
      <c r="X41" s="641"/>
      <c r="Y41" s="642"/>
      <c r="Z41" s="677">
        <v>1.2</v>
      </c>
      <c r="AA41" s="677"/>
      <c r="AB41" s="677"/>
      <c r="AC41" s="677"/>
      <c r="AD41" s="678" t="s">
        <v>128</v>
      </c>
      <c r="AE41" s="678"/>
      <c r="AF41" s="678"/>
      <c r="AG41" s="678"/>
      <c r="AH41" s="678"/>
      <c r="AI41" s="678"/>
      <c r="AJ41" s="678"/>
      <c r="AK41" s="678"/>
      <c r="AL41" s="643" t="s">
        <v>230</v>
      </c>
      <c r="AM41" s="644"/>
      <c r="AN41" s="644"/>
      <c r="AO41" s="679"/>
      <c r="AQ41" s="680" t="s">
        <v>351</v>
      </c>
      <c r="AR41" s="681"/>
      <c r="AS41" s="681"/>
      <c r="AT41" s="681"/>
      <c r="AU41" s="681"/>
      <c r="AV41" s="681"/>
      <c r="AW41" s="681"/>
      <c r="AX41" s="681"/>
      <c r="AY41" s="682"/>
      <c r="AZ41" s="640">
        <v>41442</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173</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230</v>
      </c>
      <c r="CS41" s="659"/>
      <c r="CT41" s="659"/>
      <c r="CU41" s="659"/>
      <c r="CV41" s="659"/>
      <c r="CW41" s="659"/>
      <c r="CX41" s="659"/>
      <c r="CY41" s="660"/>
      <c r="CZ41" s="643" t="s">
        <v>128</v>
      </c>
      <c r="DA41" s="661"/>
      <c r="DB41" s="661"/>
      <c r="DC41" s="662"/>
      <c r="DD41" s="646" t="s">
        <v>173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1590931</v>
      </c>
      <c r="S42" s="663"/>
      <c r="T42" s="663"/>
      <c r="U42" s="663"/>
      <c r="V42" s="663"/>
      <c r="W42" s="663"/>
      <c r="X42" s="663"/>
      <c r="Y42" s="665"/>
      <c r="Z42" s="666">
        <v>100</v>
      </c>
      <c r="AA42" s="666"/>
      <c r="AB42" s="666"/>
      <c r="AC42" s="666"/>
      <c r="AD42" s="667">
        <v>739037</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30082</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447</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419567</v>
      </c>
      <c r="CS42" s="641"/>
      <c r="CT42" s="641"/>
      <c r="CU42" s="641"/>
      <c r="CV42" s="641"/>
      <c r="CW42" s="641"/>
      <c r="CX42" s="641"/>
      <c r="CY42" s="642"/>
      <c r="CZ42" s="643">
        <v>27.1</v>
      </c>
      <c r="DA42" s="644"/>
      <c r="DB42" s="644"/>
      <c r="DC42" s="645"/>
      <c r="DD42" s="646">
        <v>49295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t="s">
        <v>128</v>
      </c>
      <c r="CS43" s="659"/>
      <c r="CT43" s="659"/>
      <c r="CU43" s="659"/>
      <c r="CV43" s="659"/>
      <c r="CW43" s="659"/>
      <c r="CX43" s="659"/>
      <c r="CY43" s="660"/>
      <c r="CZ43" s="643" t="s">
        <v>128</v>
      </c>
      <c r="DA43" s="661"/>
      <c r="DB43" s="661"/>
      <c r="DC43" s="662"/>
      <c r="DD43" s="646" t="s">
        <v>128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359</v>
      </c>
      <c r="CG44" s="638"/>
      <c r="CH44" s="638"/>
      <c r="CI44" s="638"/>
      <c r="CJ44" s="638"/>
      <c r="CK44" s="638"/>
      <c r="CL44" s="638"/>
      <c r="CM44" s="638"/>
      <c r="CN44" s="638"/>
      <c r="CO44" s="638"/>
      <c r="CP44" s="638"/>
      <c r="CQ44" s="639"/>
      <c r="CR44" s="640">
        <v>216520</v>
      </c>
      <c r="CS44" s="641"/>
      <c r="CT44" s="641"/>
      <c r="CU44" s="641"/>
      <c r="CV44" s="641"/>
      <c r="CW44" s="641"/>
      <c r="CX44" s="641"/>
      <c r="CY44" s="642"/>
      <c r="CZ44" s="643">
        <v>14</v>
      </c>
      <c r="DA44" s="644"/>
      <c r="DB44" s="644"/>
      <c r="DC44" s="645"/>
      <c r="DD44" s="646">
        <v>29724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215601</v>
      </c>
      <c r="CS45" s="659"/>
      <c r="CT45" s="659"/>
      <c r="CU45" s="659"/>
      <c r="CV45" s="659"/>
      <c r="CW45" s="659"/>
      <c r="CX45" s="659"/>
      <c r="CY45" s="660"/>
      <c r="CZ45" s="643">
        <v>13.9</v>
      </c>
      <c r="DA45" s="661"/>
      <c r="DB45" s="661"/>
      <c r="DC45" s="662"/>
      <c r="DD45" s="646">
        <v>28805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919</v>
      </c>
      <c r="CS46" s="641"/>
      <c r="CT46" s="641"/>
      <c r="CU46" s="641"/>
      <c r="CV46" s="641"/>
      <c r="CW46" s="641"/>
      <c r="CX46" s="641"/>
      <c r="CY46" s="642"/>
      <c r="CZ46" s="643">
        <v>0.1</v>
      </c>
      <c r="DA46" s="644"/>
      <c r="DB46" s="644"/>
      <c r="DC46" s="645"/>
      <c r="DD46" s="646">
        <v>919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203047</v>
      </c>
      <c r="CS47" s="659"/>
      <c r="CT47" s="659"/>
      <c r="CU47" s="659"/>
      <c r="CV47" s="659"/>
      <c r="CW47" s="659"/>
      <c r="CX47" s="659"/>
      <c r="CY47" s="660"/>
      <c r="CZ47" s="643">
        <v>13.1</v>
      </c>
      <c r="DA47" s="661"/>
      <c r="DB47" s="661"/>
      <c r="DC47" s="662"/>
      <c r="DD47" s="646">
        <v>19571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173</v>
      </c>
      <c r="CS48" s="641"/>
      <c r="CT48" s="641"/>
      <c r="CU48" s="641"/>
      <c r="CV48" s="641"/>
      <c r="CW48" s="641"/>
      <c r="CX48" s="641"/>
      <c r="CY48" s="642"/>
      <c r="CZ48" s="643" t="s">
        <v>128</v>
      </c>
      <c r="DA48" s="644"/>
      <c r="DB48" s="644"/>
      <c r="DC48" s="645"/>
      <c r="DD48" s="646" t="s">
        <v>173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1547119</v>
      </c>
      <c r="CS49" s="625"/>
      <c r="CT49" s="625"/>
      <c r="CU49" s="625"/>
      <c r="CV49" s="625"/>
      <c r="CW49" s="625"/>
      <c r="CX49" s="625"/>
      <c r="CY49" s="626"/>
      <c r="CZ49" s="627">
        <v>100</v>
      </c>
      <c r="DA49" s="628"/>
      <c r="DB49" s="628"/>
      <c r="DC49" s="629"/>
      <c r="DD49" s="630">
        <v>1050518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kpQ9xFO9U915E0Ebg+SXI6j8HqcwBrHE9D+GB/sJOSL01EeyJ96K82PYgJQUHyFDYqHUdKwV5wQxTaRbFPbwjQ==" saltValue="P7N9dwfFH6pBhxmT3nI46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1588</v>
      </c>
      <c r="R7" s="1160"/>
      <c r="S7" s="1160"/>
      <c r="T7" s="1160"/>
      <c r="U7" s="1160"/>
      <c r="V7" s="1160">
        <v>1545</v>
      </c>
      <c r="W7" s="1160"/>
      <c r="X7" s="1160"/>
      <c r="Y7" s="1160"/>
      <c r="Z7" s="1160"/>
      <c r="AA7" s="1160">
        <v>43</v>
      </c>
      <c r="AB7" s="1160"/>
      <c r="AC7" s="1160"/>
      <c r="AD7" s="1160"/>
      <c r="AE7" s="1161"/>
      <c r="AF7" s="1162">
        <v>25</v>
      </c>
      <c r="AG7" s="1163"/>
      <c r="AH7" s="1163"/>
      <c r="AI7" s="1163"/>
      <c r="AJ7" s="1164"/>
      <c r="AK7" s="1146">
        <v>0</v>
      </c>
      <c r="AL7" s="1147"/>
      <c r="AM7" s="1147"/>
      <c r="AN7" s="1147"/>
      <c r="AO7" s="1147"/>
      <c r="AP7" s="1147">
        <v>2192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578</v>
      </c>
      <c r="BT7" s="1151"/>
      <c r="BU7" s="1151"/>
      <c r="BV7" s="1151"/>
      <c r="BW7" s="1151"/>
      <c r="BX7" s="1151"/>
      <c r="BY7" s="1151"/>
      <c r="BZ7" s="1151"/>
      <c r="CA7" s="1151"/>
      <c r="CB7" s="1151"/>
      <c r="CC7" s="1151"/>
      <c r="CD7" s="1151"/>
      <c r="CE7" s="1151"/>
      <c r="CF7" s="1151"/>
      <c r="CG7" s="1152"/>
      <c r="CH7" s="1143">
        <v>2</v>
      </c>
      <c r="CI7" s="1144"/>
      <c r="CJ7" s="1144"/>
      <c r="CK7" s="1144"/>
      <c r="CL7" s="1145"/>
      <c r="CM7" s="1143">
        <v>17</v>
      </c>
      <c r="CN7" s="1144"/>
      <c r="CO7" s="1144"/>
      <c r="CP7" s="1144"/>
      <c r="CQ7" s="1145"/>
      <c r="CR7" s="1143">
        <v>3</v>
      </c>
      <c r="CS7" s="1144"/>
      <c r="CT7" s="1144"/>
      <c r="CU7" s="1144"/>
      <c r="CV7" s="1145"/>
      <c r="CW7" s="1143" t="s">
        <v>577</v>
      </c>
      <c r="CX7" s="1144"/>
      <c r="CY7" s="1144"/>
      <c r="CZ7" s="1144"/>
      <c r="DA7" s="1145"/>
      <c r="DB7" s="1143" t="s">
        <v>577</v>
      </c>
      <c r="DC7" s="1144"/>
      <c r="DD7" s="1144"/>
      <c r="DE7" s="1144"/>
      <c r="DF7" s="1145"/>
      <c r="DG7" s="1143" t="s">
        <v>577</v>
      </c>
      <c r="DH7" s="1144"/>
      <c r="DI7" s="1144"/>
      <c r="DJ7" s="1144"/>
      <c r="DK7" s="1145"/>
      <c r="DL7" s="1143" t="s">
        <v>577</v>
      </c>
      <c r="DM7" s="1144"/>
      <c r="DN7" s="1144"/>
      <c r="DO7" s="1144"/>
      <c r="DP7" s="1145"/>
      <c r="DQ7" s="1143" t="s">
        <v>577</v>
      </c>
      <c r="DR7" s="1144"/>
      <c r="DS7" s="1144"/>
      <c r="DT7" s="1144"/>
      <c r="DU7" s="1145"/>
      <c r="DV7" s="1170"/>
      <c r="DW7" s="1171"/>
      <c r="DX7" s="1171"/>
      <c r="DY7" s="1171"/>
      <c r="DZ7" s="1172"/>
      <c r="EA7" s="255"/>
    </row>
    <row r="8" spans="1:131" s="256" customFormat="1" ht="26.25" customHeight="1" x14ac:dyDescent="0.15">
      <c r="A8" s="262">
        <v>2</v>
      </c>
      <c r="B8" s="1086" t="s">
        <v>391</v>
      </c>
      <c r="C8" s="1087"/>
      <c r="D8" s="1087"/>
      <c r="E8" s="1087"/>
      <c r="F8" s="1087"/>
      <c r="G8" s="1087"/>
      <c r="H8" s="1087"/>
      <c r="I8" s="1087"/>
      <c r="J8" s="1087"/>
      <c r="K8" s="1087"/>
      <c r="L8" s="1087"/>
      <c r="M8" s="1087"/>
      <c r="N8" s="1087"/>
      <c r="O8" s="1087"/>
      <c r="P8" s="1088"/>
      <c r="Q8" s="1098">
        <v>16</v>
      </c>
      <c r="R8" s="1099"/>
      <c r="S8" s="1099"/>
      <c r="T8" s="1099"/>
      <c r="U8" s="1099"/>
      <c r="V8" s="1099">
        <v>16</v>
      </c>
      <c r="W8" s="1099"/>
      <c r="X8" s="1099"/>
      <c r="Y8" s="1099"/>
      <c r="Z8" s="1099"/>
      <c r="AA8" s="1099">
        <v>0</v>
      </c>
      <c r="AB8" s="1099"/>
      <c r="AC8" s="1099"/>
      <c r="AD8" s="1099"/>
      <c r="AE8" s="1100"/>
      <c r="AF8" s="1092">
        <v>0</v>
      </c>
      <c r="AG8" s="1093"/>
      <c r="AH8" s="1093"/>
      <c r="AI8" s="1093"/>
      <c r="AJ8" s="1094"/>
      <c r="AK8" s="1141">
        <v>0</v>
      </c>
      <c r="AL8" s="1142"/>
      <c r="AM8" s="1142"/>
      <c r="AN8" s="1142"/>
      <c r="AO8" s="1142"/>
      <c r="AP8" s="1142">
        <v>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392</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1590</v>
      </c>
      <c r="R23" s="1124"/>
      <c r="S23" s="1124"/>
      <c r="T23" s="1124"/>
      <c r="U23" s="1124"/>
      <c r="V23" s="1124">
        <v>1547</v>
      </c>
      <c r="W23" s="1124"/>
      <c r="X23" s="1124"/>
      <c r="Y23" s="1124"/>
      <c r="Z23" s="1124"/>
      <c r="AA23" s="1124">
        <v>43</v>
      </c>
      <c r="AB23" s="1124"/>
      <c r="AC23" s="1124"/>
      <c r="AD23" s="1124"/>
      <c r="AE23" s="1125"/>
      <c r="AF23" s="1126">
        <v>25</v>
      </c>
      <c r="AG23" s="1124"/>
      <c r="AH23" s="1124"/>
      <c r="AI23" s="1124"/>
      <c r="AJ23" s="1127"/>
      <c r="AK23" s="1128"/>
      <c r="AL23" s="1129"/>
      <c r="AM23" s="1129"/>
      <c r="AN23" s="1129"/>
      <c r="AO23" s="1129"/>
      <c r="AP23" s="1124">
        <v>2192</v>
      </c>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55</v>
      </c>
      <c r="R28" s="1109"/>
      <c r="S28" s="1109"/>
      <c r="T28" s="1109"/>
      <c r="U28" s="1109"/>
      <c r="V28" s="1109">
        <v>54</v>
      </c>
      <c r="W28" s="1109"/>
      <c r="X28" s="1109"/>
      <c r="Y28" s="1109"/>
      <c r="Z28" s="1109"/>
      <c r="AA28" s="1109">
        <v>1</v>
      </c>
      <c r="AB28" s="1109"/>
      <c r="AC28" s="1109"/>
      <c r="AD28" s="1109"/>
      <c r="AE28" s="1110"/>
      <c r="AF28" s="1111">
        <v>1</v>
      </c>
      <c r="AG28" s="1109"/>
      <c r="AH28" s="1109"/>
      <c r="AI28" s="1109"/>
      <c r="AJ28" s="1112"/>
      <c r="AK28" s="1113">
        <v>13</v>
      </c>
      <c r="AL28" s="1101"/>
      <c r="AM28" s="1101"/>
      <c r="AN28" s="1101"/>
      <c r="AO28" s="1101"/>
      <c r="AP28" s="1101">
        <v>0</v>
      </c>
      <c r="AQ28" s="1101"/>
      <c r="AR28" s="1101"/>
      <c r="AS28" s="1101"/>
      <c r="AT28" s="1101"/>
      <c r="AU28" s="1101">
        <v>13</v>
      </c>
      <c r="AV28" s="1101"/>
      <c r="AW28" s="1101"/>
      <c r="AX28" s="1101"/>
      <c r="AY28" s="1101"/>
      <c r="AZ28" s="1102" t="s">
        <v>577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406</v>
      </c>
      <c r="C29" s="1087"/>
      <c r="D29" s="1087"/>
      <c r="E29" s="1087"/>
      <c r="F29" s="1087"/>
      <c r="G29" s="1087"/>
      <c r="H29" s="1087"/>
      <c r="I29" s="1087"/>
      <c r="J29" s="1087"/>
      <c r="K29" s="1087"/>
      <c r="L29" s="1087"/>
      <c r="M29" s="1087"/>
      <c r="N29" s="1087"/>
      <c r="O29" s="1087"/>
      <c r="P29" s="1088"/>
      <c r="Q29" s="1098">
        <v>62</v>
      </c>
      <c r="R29" s="1099"/>
      <c r="S29" s="1099"/>
      <c r="T29" s="1099"/>
      <c r="U29" s="1099"/>
      <c r="V29" s="1099">
        <v>62</v>
      </c>
      <c r="W29" s="1099"/>
      <c r="X29" s="1099"/>
      <c r="Y29" s="1099"/>
      <c r="Z29" s="1099"/>
      <c r="AA29" s="1099">
        <v>0</v>
      </c>
      <c r="AB29" s="1099"/>
      <c r="AC29" s="1099"/>
      <c r="AD29" s="1099"/>
      <c r="AE29" s="1100"/>
      <c r="AF29" s="1092">
        <v>0</v>
      </c>
      <c r="AG29" s="1093"/>
      <c r="AH29" s="1093"/>
      <c r="AI29" s="1093"/>
      <c r="AJ29" s="1094"/>
      <c r="AK29" s="1035">
        <v>28</v>
      </c>
      <c r="AL29" s="1026"/>
      <c r="AM29" s="1026"/>
      <c r="AN29" s="1026"/>
      <c r="AO29" s="1026"/>
      <c r="AP29" s="1026">
        <v>2</v>
      </c>
      <c r="AQ29" s="1026"/>
      <c r="AR29" s="1026"/>
      <c r="AS29" s="1026"/>
      <c r="AT29" s="1026"/>
      <c r="AU29" s="1026">
        <v>28</v>
      </c>
      <c r="AV29" s="1026"/>
      <c r="AW29" s="1026"/>
      <c r="AX29" s="1026"/>
      <c r="AY29" s="1026"/>
      <c r="AZ29" s="1097" t="s">
        <v>577</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407</v>
      </c>
      <c r="C30" s="1087"/>
      <c r="D30" s="1087"/>
      <c r="E30" s="1087"/>
      <c r="F30" s="1087"/>
      <c r="G30" s="1087"/>
      <c r="H30" s="1087"/>
      <c r="I30" s="1087"/>
      <c r="J30" s="1087"/>
      <c r="K30" s="1087"/>
      <c r="L30" s="1087"/>
      <c r="M30" s="1087"/>
      <c r="N30" s="1087"/>
      <c r="O30" s="1087"/>
      <c r="P30" s="1088"/>
      <c r="Q30" s="1098">
        <v>84</v>
      </c>
      <c r="R30" s="1099"/>
      <c r="S30" s="1099"/>
      <c r="T30" s="1099"/>
      <c r="U30" s="1099"/>
      <c r="V30" s="1099">
        <v>82</v>
      </c>
      <c r="W30" s="1099"/>
      <c r="X30" s="1099"/>
      <c r="Y30" s="1099"/>
      <c r="Z30" s="1099"/>
      <c r="AA30" s="1099">
        <v>2</v>
      </c>
      <c r="AB30" s="1099"/>
      <c r="AC30" s="1099"/>
      <c r="AD30" s="1099"/>
      <c r="AE30" s="1100"/>
      <c r="AF30" s="1092">
        <v>2</v>
      </c>
      <c r="AG30" s="1093"/>
      <c r="AH30" s="1093"/>
      <c r="AI30" s="1093"/>
      <c r="AJ30" s="1094"/>
      <c r="AK30" s="1035">
        <v>21</v>
      </c>
      <c r="AL30" s="1026"/>
      <c r="AM30" s="1026"/>
      <c r="AN30" s="1026"/>
      <c r="AO30" s="1026"/>
      <c r="AP30" s="1026">
        <v>0</v>
      </c>
      <c r="AQ30" s="1026"/>
      <c r="AR30" s="1026"/>
      <c r="AS30" s="1026"/>
      <c r="AT30" s="1026"/>
      <c r="AU30" s="1026">
        <v>21</v>
      </c>
      <c r="AV30" s="1026"/>
      <c r="AW30" s="1026"/>
      <c r="AX30" s="1026"/>
      <c r="AY30" s="1026"/>
      <c r="AZ30" s="1097" t="s">
        <v>577</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408</v>
      </c>
      <c r="C31" s="1087"/>
      <c r="D31" s="1087"/>
      <c r="E31" s="1087"/>
      <c r="F31" s="1087"/>
      <c r="G31" s="1087"/>
      <c r="H31" s="1087"/>
      <c r="I31" s="1087"/>
      <c r="J31" s="1087"/>
      <c r="K31" s="1087"/>
      <c r="L31" s="1087"/>
      <c r="M31" s="1087"/>
      <c r="N31" s="1087"/>
      <c r="O31" s="1087"/>
      <c r="P31" s="1088"/>
      <c r="Q31" s="1098">
        <v>15</v>
      </c>
      <c r="R31" s="1099"/>
      <c r="S31" s="1099"/>
      <c r="T31" s="1099"/>
      <c r="U31" s="1099"/>
      <c r="V31" s="1099">
        <v>14</v>
      </c>
      <c r="W31" s="1099"/>
      <c r="X31" s="1099"/>
      <c r="Y31" s="1099"/>
      <c r="Z31" s="1099"/>
      <c r="AA31" s="1099">
        <v>1</v>
      </c>
      <c r="AB31" s="1099"/>
      <c r="AC31" s="1099"/>
      <c r="AD31" s="1099"/>
      <c r="AE31" s="1100"/>
      <c r="AF31" s="1092">
        <v>1</v>
      </c>
      <c r="AG31" s="1093"/>
      <c r="AH31" s="1093"/>
      <c r="AI31" s="1093"/>
      <c r="AJ31" s="1094"/>
      <c r="AK31" s="1035">
        <v>9</v>
      </c>
      <c r="AL31" s="1026"/>
      <c r="AM31" s="1026"/>
      <c r="AN31" s="1026"/>
      <c r="AO31" s="1026"/>
      <c r="AP31" s="1026">
        <v>0</v>
      </c>
      <c r="AQ31" s="1026"/>
      <c r="AR31" s="1026"/>
      <c r="AS31" s="1026"/>
      <c r="AT31" s="1026"/>
      <c r="AU31" s="1026">
        <v>9</v>
      </c>
      <c r="AV31" s="1026"/>
      <c r="AW31" s="1026"/>
      <c r="AX31" s="1026"/>
      <c r="AY31" s="1026"/>
      <c r="AZ31" s="1097" t="s">
        <v>577</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409</v>
      </c>
      <c r="C32" s="1087"/>
      <c r="D32" s="1087"/>
      <c r="E32" s="1087"/>
      <c r="F32" s="1087"/>
      <c r="G32" s="1087"/>
      <c r="H32" s="1087"/>
      <c r="I32" s="1087"/>
      <c r="J32" s="1087"/>
      <c r="K32" s="1087"/>
      <c r="L32" s="1087"/>
      <c r="M32" s="1087"/>
      <c r="N32" s="1087"/>
      <c r="O32" s="1087"/>
      <c r="P32" s="1088"/>
      <c r="Q32" s="1098">
        <v>54</v>
      </c>
      <c r="R32" s="1099"/>
      <c r="S32" s="1099"/>
      <c r="T32" s="1099"/>
      <c r="U32" s="1099"/>
      <c r="V32" s="1099">
        <v>54</v>
      </c>
      <c r="W32" s="1099"/>
      <c r="X32" s="1099"/>
      <c r="Y32" s="1099"/>
      <c r="Z32" s="1099"/>
      <c r="AA32" s="1099">
        <v>0</v>
      </c>
      <c r="AB32" s="1099"/>
      <c r="AC32" s="1099"/>
      <c r="AD32" s="1099"/>
      <c r="AE32" s="1100"/>
      <c r="AF32" s="1092">
        <v>0</v>
      </c>
      <c r="AG32" s="1093"/>
      <c r="AH32" s="1093"/>
      <c r="AI32" s="1093"/>
      <c r="AJ32" s="1094"/>
      <c r="AK32" s="1035">
        <v>17</v>
      </c>
      <c r="AL32" s="1026"/>
      <c r="AM32" s="1026"/>
      <c r="AN32" s="1026"/>
      <c r="AO32" s="1026"/>
      <c r="AP32" s="1026">
        <v>172</v>
      </c>
      <c r="AQ32" s="1026"/>
      <c r="AR32" s="1026"/>
      <c r="AS32" s="1026"/>
      <c r="AT32" s="1026"/>
      <c r="AU32" s="1026">
        <v>17</v>
      </c>
      <c r="AV32" s="1026"/>
      <c r="AW32" s="1026"/>
      <c r="AX32" s="1026"/>
      <c r="AY32" s="1026"/>
      <c r="AZ32" s="1097" t="s">
        <v>577</v>
      </c>
      <c r="BA32" s="1097"/>
      <c r="BB32" s="1097"/>
      <c r="BC32" s="1097"/>
      <c r="BD32" s="1097"/>
      <c r="BE32" s="1081" t="s">
        <v>410</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411</v>
      </c>
      <c r="C33" s="1087"/>
      <c r="D33" s="1087"/>
      <c r="E33" s="1087"/>
      <c r="F33" s="1087"/>
      <c r="G33" s="1087"/>
      <c r="H33" s="1087"/>
      <c r="I33" s="1087"/>
      <c r="J33" s="1087"/>
      <c r="K33" s="1087"/>
      <c r="L33" s="1087"/>
      <c r="M33" s="1087"/>
      <c r="N33" s="1087"/>
      <c r="O33" s="1087"/>
      <c r="P33" s="1088"/>
      <c r="Q33" s="1098">
        <v>1</v>
      </c>
      <c r="R33" s="1099"/>
      <c r="S33" s="1099"/>
      <c r="T33" s="1099"/>
      <c r="U33" s="1099"/>
      <c r="V33" s="1099">
        <v>1</v>
      </c>
      <c r="W33" s="1099"/>
      <c r="X33" s="1099"/>
      <c r="Y33" s="1099"/>
      <c r="Z33" s="1099"/>
      <c r="AA33" s="1099">
        <v>0</v>
      </c>
      <c r="AB33" s="1099"/>
      <c r="AC33" s="1099"/>
      <c r="AD33" s="1099"/>
      <c r="AE33" s="1100"/>
      <c r="AF33" s="1092" t="s">
        <v>412</v>
      </c>
      <c r="AG33" s="1093"/>
      <c r="AH33" s="1093"/>
      <c r="AI33" s="1093"/>
      <c r="AJ33" s="1094"/>
      <c r="AK33" s="1035">
        <v>0</v>
      </c>
      <c r="AL33" s="1026"/>
      <c r="AM33" s="1026"/>
      <c r="AN33" s="1026"/>
      <c r="AO33" s="1026"/>
      <c r="AP33" s="1026">
        <v>0</v>
      </c>
      <c r="AQ33" s="1026"/>
      <c r="AR33" s="1026"/>
      <c r="AS33" s="1026"/>
      <c r="AT33" s="1026"/>
      <c r="AU33" s="1026">
        <v>0</v>
      </c>
      <c r="AV33" s="1026"/>
      <c r="AW33" s="1026"/>
      <c r="AX33" s="1026"/>
      <c r="AY33" s="1026"/>
      <c r="AZ33" s="1097" t="s">
        <v>577</v>
      </c>
      <c r="BA33" s="1097"/>
      <c r="BB33" s="1097"/>
      <c r="BC33" s="1097"/>
      <c r="BD33" s="1097"/>
      <c r="BE33" s="1081" t="s">
        <v>410</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413</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4</v>
      </c>
      <c r="AG63" s="1014"/>
      <c r="AH63" s="1014"/>
      <c r="AI63" s="1014"/>
      <c r="AJ63" s="1079"/>
      <c r="AK63" s="1080"/>
      <c r="AL63" s="1018"/>
      <c r="AM63" s="1018"/>
      <c r="AN63" s="1018"/>
      <c r="AO63" s="1018"/>
      <c r="AP63" s="1014">
        <v>174</v>
      </c>
      <c r="AQ63" s="1014"/>
      <c r="AR63" s="1014"/>
      <c r="AS63" s="1014"/>
      <c r="AT63" s="1014"/>
      <c r="AU63" s="1014">
        <v>88</v>
      </c>
      <c r="AV63" s="1014"/>
      <c r="AW63" s="1014"/>
      <c r="AX63" s="1014"/>
      <c r="AY63" s="1014"/>
      <c r="AZ63" s="1074"/>
      <c r="BA63" s="1074"/>
      <c r="BB63" s="1074"/>
      <c r="BC63" s="1074"/>
      <c r="BD63" s="1074"/>
      <c r="BE63" s="1015"/>
      <c r="BF63" s="1015"/>
      <c r="BG63" s="1015"/>
      <c r="BH63" s="1015"/>
      <c r="BI63" s="1016"/>
      <c r="BJ63" s="1075" t="s">
        <v>412</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419</v>
      </c>
      <c r="AB66" s="1057"/>
      <c r="AC66" s="1057"/>
      <c r="AD66" s="1057"/>
      <c r="AE66" s="1058"/>
      <c r="AF66" s="1062" t="s">
        <v>420</v>
      </c>
      <c r="AG66" s="1063"/>
      <c r="AH66" s="1063"/>
      <c r="AI66" s="1063"/>
      <c r="AJ66" s="1064"/>
      <c r="AK66" s="1056" t="s">
        <v>401</v>
      </c>
      <c r="AL66" s="1051"/>
      <c r="AM66" s="1051"/>
      <c r="AN66" s="1051"/>
      <c r="AO66" s="1052"/>
      <c r="AP66" s="1056" t="s">
        <v>402</v>
      </c>
      <c r="AQ66" s="1057"/>
      <c r="AR66" s="1057"/>
      <c r="AS66" s="1057"/>
      <c r="AT66" s="1058"/>
      <c r="AU66" s="1056" t="s">
        <v>421</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579</v>
      </c>
      <c r="C68" s="1041"/>
      <c r="D68" s="1041"/>
      <c r="E68" s="1041"/>
      <c r="F68" s="1041"/>
      <c r="G68" s="1041"/>
      <c r="H68" s="1041"/>
      <c r="I68" s="1041"/>
      <c r="J68" s="1041"/>
      <c r="K68" s="1041"/>
      <c r="L68" s="1041"/>
      <c r="M68" s="1041"/>
      <c r="N68" s="1041"/>
      <c r="O68" s="1041"/>
      <c r="P68" s="1042"/>
      <c r="Q68" s="1043">
        <v>4724</v>
      </c>
      <c r="R68" s="1037"/>
      <c r="S68" s="1037"/>
      <c r="T68" s="1037"/>
      <c r="U68" s="1037"/>
      <c r="V68" s="1037">
        <v>4670</v>
      </c>
      <c r="W68" s="1037"/>
      <c r="X68" s="1037"/>
      <c r="Y68" s="1037"/>
      <c r="Z68" s="1037"/>
      <c r="AA68" s="1037">
        <v>54</v>
      </c>
      <c r="AB68" s="1037"/>
      <c r="AC68" s="1037"/>
      <c r="AD68" s="1037"/>
      <c r="AE68" s="1037"/>
      <c r="AF68" s="1037">
        <v>16</v>
      </c>
      <c r="AG68" s="1037"/>
      <c r="AH68" s="1037"/>
      <c r="AI68" s="1037"/>
      <c r="AJ68" s="1037"/>
      <c r="AK68" s="1037">
        <v>38</v>
      </c>
      <c r="AL68" s="1037"/>
      <c r="AM68" s="1037"/>
      <c r="AN68" s="1037"/>
      <c r="AO68" s="1037"/>
      <c r="AP68" s="1037" t="s">
        <v>577</v>
      </c>
      <c r="AQ68" s="1037"/>
      <c r="AR68" s="1037"/>
      <c r="AS68" s="1037"/>
      <c r="AT68" s="1037"/>
      <c r="AU68" s="1037" t="s">
        <v>577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580</v>
      </c>
      <c r="C69" s="1030"/>
      <c r="D69" s="1030"/>
      <c r="E69" s="1030"/>
      <c r="F69" s="1030"/>
      <c r="G69" s="1030"/>
      <c r="H69" s="1030"/>
      <c r="I69" s="1030"/>
      <c r="J69" s="1030"/>
      <c r="K69" s="1030"/>
      <c r="L69" s="1030"/>
      <c r="M69" s="1030"/>
      <c r="N69" s="1030"/>
      <c r="O69" s="1030"/>
      <c r="P69" s="1031"/>
      <c r="Q69" s="1032">
        <v>117</v>
      </c>
      <c r="R69" s="1026"/>
      <c r="S69" s="1026"/>
      <c r="T69" s="1026"/>
      <c r="U69" s="1026"/>
      <c r="V69" s="1026">
        <v>116</v>
      </c>
      <c r="W69" s="1026"/>
      <c r="X69" s="1026"/>
      <c r="Y69" s="1026"/>
      <c r="Z69" s="1026"/>
      <c r="AA69" s="1026">
        <v>1</v>
      </c>
      <c r="AB69" s="1026"/>
      <c r="AC69" s="1026"/>
      <c r="AD69" s="1026"/>
      <c r="AE69" s="1026"/>
      <c r="AF69" s="1026">
        <v>1</v>
      </c>
      <c r="AG69" s="1026"/>
      <c r="AH69" s="1026"/>
      <c r="AI69" s="1026"/>
      <c r="AJ69" s="1026"/>
      <c r="AK69" s="1026">
        <v>17</v>
      </c>
      <c r="AL69" s="1026"/>
      <c r="AM69" s="1026"/>
      <c r="AN69" s="1026"/>
      <c r="AO69" s="1026"/>
      <c r="AP69" s="1026" t="s">
        <v>577</v>
      </c>
      <c r="AQ69" s="1026"/>
      <c r="AR69" s="1026"/>
      <c r="AS69" s="1026"/>
      <c r="AT69" s="1026"/>
      <c r="AU69" s="1026" t="s">
        <v>577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581</v>
      </c>
      <c r="C70" s="1030"/>
      <c r="D70" s="1030"/>
      <c r="E70" s="1030"/>
      <c r="F70" s="1030"/>
      <c r="G70" s="1030"/>
      <c r="H70" s="1030"/>
      <c r="I70" s="1030"/>
      <c r="J70" s="1030"/>
      <c r="K70" s="1030"/>
      <c r="L70" s="1030"/>
      <c r="M70" s="1030"/>
      <c r="N70" s="1030"/>
      <c r="O70" s="1030"/>
      <c r="P70" s="1031"/>
      <c r="Q70" s="1032">
        <v>131</v>
      </c>
      <c r="R70" s="1026"/>
      <c r="S70" s="1026"/>
      <c r="T70" s="1026"/>
      <c r="U70" s="1026"/>
      <c r="V70" s="1026">
        <v>95</v>
      </c>
      <c r="W70" s="1026"/>
      <c r="X70" s="1026"/>
      <c r="Y70" s="1026"/>
      <c r="Z70" s="1026"/>
      <c r="AA70" s="1026">
        <v>36</v>
      </c>
      <c r="AB70" s="1026"/>
      <c r="AC70" s="1026"/>
      <c r="AD70" s="1026"/>
      <c r="AE70" s="1026"/>
      <c r="AF70" s="1026">
        <v>36</v>
      </c>
      <c r="AG70" s="1026"/>
      <c r="AH70" s="1026"/>
      <c r="AI70" s="1026"/>
      <c r="AJ70" s="1026"/>
      <c r="AK70" s="1026">
        <v>0</v>
      </c>
      <c r="AL70" s="1026"/>
      <c r="AM70" s="1026"/>
      <c r="AN70" s="1026"/>
      <c r="AO70" s="1026"/>
      <c r="AP70" s="1026" t="s">
        <v>577</v>
      </c>
      <c r="AQ70" s="1026"/>
      <c r="AR70" s="1026"/>
      <c r="AS70" s="1026"/>
      <c r="AT70" s="1026"/>
      <c r="AU70" s="1026" t="s">
        <v>577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582</v>
      </c>
      <c r="C71" s="1030"/>
      <c r="D71" s="1030"/>
      <c r="E71" s="1030"/>
      <c r="F71" s="1030"/>
      <c r="G71" s="1030"/>
      <c r="H71" s="1030"/>
      <c r="I71" s="1030"/>
      <c r="J71" s="1030"/>
      <c r="K71" s="1030"/>
      <c r="L71" s="1030"/>
      <c r="M71" s="1030"/>
      <c r="N71" s="1030"/>
      <c r="O71" s="1030"/>
      <c r="P71" s="1031"/>
      <c r="Q71" s="1032">
        <v>13584</v>
      </c>
      <c r="R71" s="1026"/>
      <c r="S71" s="1026"/>
      <c r="T71" s="1026"/>
      <c r="U71" s="1026"/>
      <c r="V71" s="1026">
        <v>13134</v>
      </c>
      <c r="W71" s="1026"/>
      <c r="X71" s="1026"/>
      <c r="Y71" s="1026"/>
      <c r="Z71" s="1026"/>
      <c r="AA71" s="1026">
        <v>450</v>
      </c>
      <c r="AB71" s="1026"/>
      <c r="AC71" s="1026"/>
      <c r="AD71" s="1026"/>
      <c r="AE71" s="1026"/>
      <c r="AF71" s="1026">
        <v>447</v>
      </c>
      <c r="AG71" s="1026"/>
      <c r="AH71" s="1026"/>
      <c r="AI71" s="1026"/>
      <c r="AJ71" s="1026"/>
      <c r="AK71" s="1026">
        <v>156</v>
      </c>
      <c r="AL71" s="1026"/>
      <c r="AM71" s="1026"/>
      <c r="AN71" s="1026"/>
      <c r="AO71" s="1026"/>
      <c r="AP71" s="1026">
        <v>2728</v>
      </c>
      <c r="AQ71" s="1026"/>
      <c r="AR71" s="1026"/>
      <c r="AS71" s="1026"/>
      <c r="AT71" s="1026"/>
      <c r="AU71" s="1026">
        <v>29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583</v>
      </c>
      <c r="C72" s="1030"/>
      <c r="D72" s="1030"/>
      <c r="E72" s="1030"/>
      <c r="F72" s="1030"/>
      <c r="G72" s="1030"/>
      <c r="H72" s="1030"/>
      <c r="I72" s="1030"/>
      <c r="J72" s="1030"/>
      <c r="K72" s="1030"/>
      <c r="L72" s="1030"/>
      <c r="M72" s="1030"/>
      <c r="N72" s="1030"/>
      <c r="O72" s="1030"/>
      <c r="P72" s="1031"/>
      <c r="Q72" s="1032">
        <v>10046</v>
      </c>
      <c r="R72" s="1026"/>
      <c r="S72" s="1026"/>
      <c r="T72" s="1026"/>
      <c r="U72" s="1026"/>
      <c r="V72" s="1026">
        <v>10005</v>
      </c>
      <c r="W72" s="1026"/>
      <c r="X72" s="1026"/>
      <c r="Y72" s="1026"/>
      <c r="Z72" s="1026"/>
      <c r="AA72" s="1026">
        <v>41</v>
      </c>
      <c r="AB72" s="1026"/>
      <c r="AC72" s="1026"/>
      <c r="AD72" s="1026"/>
      <c r="AE72" s="1026"/>
      <c r="AF72" s="1026">
        <v>1978</v>
      </c>
      <c r="AG72" s="1026"/>
      <c r="AH72" s="1026"/>
      <c r="AI72" s="1026"/>
      <c r="AJ72" s="1026"/>
      <c r="AK72" s="1026">
        <v>833</v>
      </c>
      <c r="AL72" s="1026"/>
      <c r="AM72" s="1026"/>
      <c r="AN72" s="1026"/>
      <c r="AO72" s="1026"/>
      <c r="AP72" s="1026">
        <v>5448</v>
      </c>
      <c r="AQ72" s="1026"/>
      <c r="AR72" s="1026"/>
      <c r="AS72" s="1026"/>
      <c r="AT72" s="1026"/>
      <c r="AU72" s="1026">
        <v>116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v>8176</v>
      </c>
      <c r="AQ88" s="1014"/>
      <c r="AR88" s="1014"/>
      <c r="AS88" s="1014"/>
      <c r="AT88" s="1014"/>
      <c r="AU88" s="1014">
        <v>145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310</v>
      </c>
      <c r="AG109" s="949"/>
      <c r="AH109" s="949"/>
      <c r="AI109" s="949"/>
      <c r="AJ109" s="950"/>
      <c r="AK109" s="951" t="s">
        <v>309</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310</v>
      </c>
      <c r="BW109" s="949"/>
      <c r="BX109" s="949"/>
      <c r="BY109" s="949"/>
      <c r="BZ109" s="950"/>
      <c r="CA109" s="951" t="s">
        <v>309</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310</v>
      </c>
      <c r="DM109" s="949"/>
      <c r="DN109" s="949"/>
      <c r="DO109" s="949"/>
      <c r="DP109" s="950"/>
      <c r="DQ109" s="951" t="s">
        <v>309</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275663</v>
      </c>
      <c r="AB110" s="942"/>
      <c r="AC110" s="942"/>
      <c r="AD110" s="942"/>
      <c r="AE110" s="943"/>
      <c r="AF110" s="944">
        <v>252146</v>
      </c>
      <c r="AG110" s="942"/>
      <c r="AH110" s="942"/>
      <c r="AI110" s="942"/>
      <c r="AJ110" s="943"/>
      <c r="AK110" s="944">
        <v>282427</v>
      </c>
      <c r="AL110" s="942"/>
      <c r="AM110" s="942"/>
      <c r="AN110" s="942"/>
      <c r="AO110" s="943"/>
      <c r="AP110" s="945">
        <v>51.5</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2367909</v>
      </c>
      <c r="BR110" s="889"/>
      <c r="BS110" s="889"/>
      <c r="BT110" s="889"/>
      <c r="BU110" s="889"/>
      <c r="BV110" s="889">
        <v>2317111</v>
      </c>
      <c r="BW110" s="889"/>
      <c r="BX110" s="889"/>
      <c r="BY110" s="889"/>
      <c r="BZ110" s="889"/>
      <c r="CA110" s="889">
        <v>2192583</v>
      </c>
      <c r="CB110" s="889"/>
      <c r="CC110" s="889"/>
      <c r="CD110" s="889"/>
      <c r="CE110" s="889"/>
      <c r="CF110" s="913">
        <v>399.8</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412</v>
      </c>
      <c r="DH110" s="889"/>
      <c r="DI110" s="889"/>
      <c r="DJ110" s="889"/>
      <c r="DK110" s="889"/>
      <c r="DL110" s="889" t="s">
        <v>438</v>
      </c>
      <c r="DM110" s="889"/>
      <c r="DN110" s="889"/>
      <c r="DO110" s="889"/>
      <c r="DP110" s="889"/>
      <c r="DQ110" s="889" t="s">
        <v>412</v>
      </c>
      <c r="DR110" s="889"/>
      <c r="DS110" s="889"/>
      <c r="DT110" s="889"/>
      <c r="DU110" s="889"/>
      <c r="DV110" s="890" t="s">
        <v>412</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438</v>
      </c>
      <c r="AG111" s="970"/>
      <c r="AH111" s="970"/>
      <c r="AI111" s="970"/>
      <c r="AJ111" s="971"/>
      <c r="AK111" s="972" t="s">
        <v>128</v>
      </c>
      <c r="AL111" s="970"/>
      <c r="AM111" s="970"/>
      <c r="AN111" s="970"/>
      <c r="AO111" s="971"/>
      <c r="AP111" s="973" t="s">
        <v>412</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t="s">
        <v>128</v>
      </c>
      <c r="BR111" s="861"/>
      <c r="BS111" s="861"/>
      <c r="BT111" s="861"/>
      <c r="BU111" s="861"/>
      <c r="BV111" s="861" t="s">
        <v>438</v>
      </c>
      <c r="BW111" s="861"/>
      <c r="BX111" s="861"/>
      <c r="BY111" s="861"/>
      <c r="BZ111" s="861"/>
      <c r="CA111" s="861" t="s">
        <v>128</v>
      </c>
      <c r="CB111" s="861"/>
      <c r="CC111" s="861"/>
      <c r="CD111" s="861"/>
      <c r="CE111" s="861"/>
      <c r="CF111" s="922" t="s">
        <v>438</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438</v>
      </c>
      <c r="DM111" s="861"/>
      <c r="DN111" s="861"/>
      <c r="DO111" s="861"/>
      <c r="DP111" s="861"/>
      <c r="DQ111" s="861" t="s">
        <v>412</v>
      </c>
      <c r="DR111" s="861"/>
      <c r="DS111" s="861"/>
      <c r="DT111" s="861"/>
      <c r="DU111" s="861"/>
      <c r="DV111" s="838" t="s">
        <v>442</v>
      </c>
      <c r="DW111" s="838"/>
      <c r="DX111" s="838"/>
      <c r="DY111" s="838"/>
      <c r="DZ111" s="839"/>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442</v>
      </c>
      <c r="AG112" s="824"/>
      <c r="AH112" s="824"/>
      <c r="AI112" s="824"/>
      <c r="AJ112" s="825"/>
      <c r="AK112" s="826" t="s">
        <v>412</v>
      </c>
      <c r="AL112" s="824"/>
      <c r="AM112" s="824"/>
      <c r="AN112" s="824"/>
      <c r="AO112" s="825"/>
      <c r="AP112" s="871" t="s">
        <v>412</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143893</v>
      </c>
      <c r="BR112" s="861"/>
      <c r="BS112" s="861"/>
      <c r="BT112" s="861"/>
      <c r="BU112" s="861"/>
      <c r="BV112" s="861">
        <v>145948</v>
      </c>
      <c r="BW112" s="861"/>
      <c r="BX112" s="861"/>
      <c r="BY112" s="861"/>
      <c r="BZ112" s="861"/>
      <c r="CA112" s="861">
        <v>157735</v>
      </c>
      <c r="CB112" s="861"/>
      <c r="CC112" s="861"/>
      <c r="CD112" s="861"/>
      <c r="CE112" s="861"/>
      <c r="CF112" s="922">
        <v>28.8</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412</v>
      </c>
      <c r="DH112" s="861"/>
      <c r="DI112" s="861"/>
      <c r="DJ112" s="861"/>
      <c r="DK112" s="861"/>
      <c r="DL112" s="861" t="s">
        <v>412</v>
      </c>
      <c r="DM112" s="861"/>
      <c r="DN112" s="861"/>
      <c r="DO112" s="861"/>
      <c r="DP112" s="861"/>
      <c r="DQ112" s="861" t="s">
        <v>128</v>
      </c>
      <c r="DR112" s="861"/>
      <c r="DS112" s="861"/>
      <c r="DT112" s="861"/>
      <c r="DU112" s="861"/>
      <c r="DV112" s="838" t="s">
        <v>412</v>
      </c>
      <c r="DW112" s="838"/>
      <c r="DX112" s="838"/>
      <c r="DY112" s="838"/>
      <c r="DZ112" s="839"/>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13190</v>
      </c>
      <c r="AB113" s="970"/>
      <c r="AC113" s="970"/>
      <c r="AD113" s="970"/>
      <c r="AE113" s="971"/>
      <c r="AF113" s="972">
        <v>8760</v>
      </c>
      <c r="AG113" s="970"/>
      <c r="AH113" s="970"/>
      <c r="AI113" s="970"/>
      <c r="AJ113" s="971"/>
      <c r="AK113" s="972">
        <v>10200</v>
      </c>
      <c r="AL113" s="970"/>
      <c r="AM113" s="970"/>
      <c r="AN113" s="970"/>
      <c r="AO113" s="971"/>
      <c r="AP113" s="973">
        <v>1.9</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224898</v>
      </c>
      <c r="BR113" s="861"/>
      <c r="BS113" s="861"/>
      <c r="BT113" s="861"/>
      <c r="BU113" s="861"/>
      <c r="BV113" s="861">
        <v>210545</v>
      </c>
      <c r="BW113" s="861"/>
      <c r="BX113" s="861"/>
      <c r="BY113" s="861"/>
      <c r="BZ113" s="861"/>
      <c r="CA113" s="861">
        <v>163636</v>
      </c>
      <c r="CB113" s="861"/>
      <c r="CC113" s="861"/>
      <c r="CD113" s="861"/>
      <c r="CE113" s="861"/>
      <c r="CF113" s="922">
        <v>29.8</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128</v>
      </c>
      <c r="DH113" s="824"/>
      <c r="DI113" s="824"/>
      <c r="DJ113" s="824"/>
      <c r="DK113" s="825"/>
      <c r="DL113" s="826" t="s">
        <v>128</v>
      </c>
      <c r="DM113" s="824"/>
      <c r="DN113" s="824"/>
      <c r="DO113" s="824"/>
      <c r="DP113" s="825"/>
      <c r="DQ113" s="826" t="s">
        <v>438</v>
      </c>
      <c r="DR113" s="824"/>
      <c r="DS113" s="824"/>
      <c r="DT113" s="824"/>
      <c r="DU113" s="825"/>
      <c r="DV113" s="871" t="s">
        <v>438</v>
      </c>
      <c r="DW113" s="872"/>
      <c r="DX113" s="872"/>
      <c r="DY113" s="872"/>
      <c r="DZ113" s="873"/>
    </row>
    <row r="114" spans="1:130" s="247" customFormat="1" ht="26.25" customHeight="1" x14ac:dyDescent="0.15">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8861</v>
      </c>
      <c r="AB114" s="824"/>
      <c r="AC114" s="824"/>
      <c r="AD114" s="824"/>
      <c r="AE114" s="825"/>
      <c r="AF114" s="826">
        <v>12382</v>
      </c>
      <c r="AG114" s="824"/>
      <c r="AH114" s="824"/>
      <c r="AI114" s="824"/>
      <c r="AJ114" s="825"/>
      <c r="AK114" s="826">
        <v>12929</v>
      </c>
      <c r="AL114" s="824"/>
      <c r="AM114" s="824"/>
      <c r="AN114" s="824"/>
      <c r="AO114" s="825"/>
      <c r="AP114" s="871">
        <v>2.4</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280186</v>
      </c>
      <c r="BR114" s="861"/>
      <c r="BS114" s="861"/>
      <c r="BT114" s="861"/>
      <c r="BU114" s="861"/>
      <c r="BV114" s="861">
        <v>284051</v>
      </c>
      <c r="BW114" s="861"/>
      <c r="BX114" s="861"/>
      <c r="BY114" s="861"/>
      <c r="BZ114" s="861"/>
      <c r="CA114" s="861">
        <v>212495</v>
      </c>
      <c r="CB114" s="861"/>
      <c r="CC114" s="861"/>
      <c r="CD114" s="861"/>
      <c r="CE114" s="861"/>
      <c r="CF114" s="922">
        <v>38.700000000000003</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438</v>
      </c>
      <c r="DH114" s="824"/>
      <c r="DI114" s="824"/>
      <c r="DJ114" s="824"/>
      <c r="DK114" s="825"/>
      <c r="DL114" s="826" t="s">
        <v>438</v>
      </c>
      <c r="DM114" s="824"/>
      <c r="DN114" s="824"/>
      <c r="DO114" s="824"/>
      <c r="DP114" s="825"/>
      <c r="DQ114" s="826" t="s">
        <v>438</v>
      </c>
      <c r="DR114" s="824"/>
      <c r="DS114" s="824"/>
      <c r="DT114" s="824"/>
      <c r="DU114" s="825"/>
      <c r="DV114" s="871" t="s">
        <v>128</v>
      </c>
      <c r="DW114" s="872"/>
      <c r="DX114" s="872"/>
      <c r="DY114" s="872"/>
      <c r="DZ114" s="873"/>
    </row>
    <row r="115" spans="1:130" s="247" customFormat="1" ht="26.25" customHeight="1" x14ac:dyDescent="0.15">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442</v>
      </c>
      <c r="AB115" s="970"/>
      <c r="AC115" s="970"/>
      <c r="AD115" s="970"/>
      <c r="AE115" s="971"/>
      <c r="AF115" s="972" t="s">
        <v>438</v>
      </c>
      <c r="AG115" s="970"/>
      <c r="AH115" s="970"/>
      <c r="AI115" s="970"/>
      <c r="AJ115" s="971"/>
      <c r="AK115" s="972" t="s">
        <v>412</v>
      </c>
      <c r="AL115" s="970"/>
      <c r="AM115" s="970"/>
      <c r="AN115" s="970"/>
      <c r="AO115" s="971"/>
      <c r="AP115" s="973" t="s">
        <v>438</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438</v>
      </c>
      <c r="BR115" s="861"/>
      <c r="BS115" s="861"/>
      <c r="BT115" s="861"/>
      <c r="BU115" s="861"/>
      <c r="BV115" s="861" t="s">
        <v>412</v>
      </c>
      <c r="BW115" s="861"/>
      <c r="BX115" s="861"/>
      <c r="BY115" s="861"/>
      <c r="BZ115" s="861"/>
      <c r="CA115" s="861" t="s">
        <v>128</v>
      </c>
      <c r="CB115" s="861"/>
      <c r="CC115" s="861"/>
      <c r="CD115" s="861"/>
      <c r="CE115" s="861"/>
      <c r="CF115" s="922" t="s">
        <v>438</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412</v>
      </c>
      <c r="DH115" s="824"/>
      <c r="DI115" s="824"/>
      <c r="DJ115" s="824"/>
      <c r="DK115" s="825"/>
      <c r="DL115" s="826" t="s">
        <v>412</v>
      </c>
      <c r="DM115" s="824"/>
      <c r="DN115" s="824"/>
      <c r="DO115" s="824"/>
      <c r="DP115" s="825"/>
      <c r="DQ115" s="826" t="s">
        <v>438</v>
      </c>
      <c r="DR115" s="824"/>
      <c r="DS115" s="824"/>
      <c r="DT115" s="824"/>
      <c r="DU115" s="825"/>
      <c r="DV115" s="871" t="s">
        <v>128</v>
      </c>
      <c r="DW115" s="872"/>
      <c r="DX115" s="872"/>
      <c r="DY115" s="872"/>
      <c r="DZ115" s="873"/>
    </row>
    <row r="116" spans="1:130" s="247" customFormat="1" ht="26.25" customHeight="1" x14ac:dyDescent="0.15">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128</v>
      </c>
      <c r="AB116" s="824"/>
      <c r="AC116" s="824"/>
      <c r="AD116" s="824"/>
      <c r="AE116" s="825"/>
      <c r="AF116" s="826" t="s">
        <v>412</v>
      </c>
      <c r="AG116" s="824"/>
      <c r="AH116" s="824"/>
      <c r="AI116" s="824"/>
      <c r="AJ116" s="825"/>
      <c r="AK116" s="826" t="s">
        <v>438</v>
      </c>
      <c r="AL116" s="824"/>
      <c r="AM116" s="824"/>
      <c r="AN116" s="824"/>
      <c r="AO116" s="825"/>
      <c r="AP116" s="871" t="s">
        <v>128</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412</v>
      </c>
      <c r="BR116" s="861"/>
      <c r="BS116" s="861"/>
      <c r="BT116" s="861"/>
      <c r="BU116" s="861"/>
      <c r="BV116" s="861" t="s">
        <v>412</v>
      </c>
      <c r="BW116" s="861"/>
      <c r="BX116" s="861"/>
      <c r="BY116" s="861"/>
      <c r="BZ116" s="861"/>
      <c r="CA116" s="861" t="s">
        <v>438</v>
      </c>
      <c r="CB116" s="861"/>
      <c r="CC116" s="861"/>
      <c r="CD116" s="861"/>
      <c r="CE116" s="861"/>
      <c r="CF116" s="922" t="s">
        <v>128</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412</v>
      </c>
      <c r="DH116" s="824"/>
      <c r="DI116" s="824"/>
      <c r="DJ116" s="824"/>
      <c r="DK116" s="825"/>
      <c r="DL116" s="826" t="s">
        <v>128</v>
      </c>
      <c r="DM116" s="824"/>
      <c r="DN116" s="824"/>
      <c r="DO116" s="824"/>
      <c r="DP116" s="825"/>
      <c r="DQ116" s="826" t="s">
        <v>438</v>
      </c>
      <c r="DR116" s="824"/>
      <c r="DS116" s="824"/>
      <c r="DT116" s="824"/>
      <c r="DU116" s="825"/>
      <c r="DV116" s="871" t="s">
        <v>438</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297714</v>
      </c>
      <c r="AB117" s="956"/>
      <c r="AC117" s="956"/>
      <c r="AD117" s="956"/>
      <c r="AE117" s="957"/>
      <c r="AF117" s="958">
        <v>273288</v>
      </c>
      <c r="AG117" s="956"/>
      <c r="AH117" s="956"/>
      <c r="AI117" s="956"/>
      <c r="AJ117" s="957"/>
      <c r="AK117" s="958">
        <v>305556</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128</v>
      </c>
      <c r="BR117" s="861"/>
      <c r="BS117" s="861"/>
      <c r="BT117" s="861"/>
      <c r="BU117" s="861"/>
      <c r="BV117" s="861" t="s">
        <v>412</v>
      </c>
      <c r="BW117" s="861"/>
      <c r="BX117" s="861"/>
      <c r="BY117" s="861"/>
      <c r="BZ117" s="861"/>
      <c r="CA117" s="861" t="s">
        <v>412</v>
      </c>
      <c r="CB117" s="861"/>
      <c r="CC117" s="861"/>
      <c r="CD117" s="861"/>
      <c r="CE117" s="861"/>
      <c r="CF117" s="922" t="s">
        <v>128</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412</v>
      </c>
      <c r="DH117" s="824"/>
      <c r="DI117" s="824"/>
      <c r="DJ117" s="824"/>
      <c r="DK117" s="825"/>
      <c r="DL117" s="826" t="s">
        <v>128</v>
      </c>
      <c r="DM117" s="824"/>
      <c r="DN117" s="824"/>
      <c r="DO117" s="824"/>
      <c r="DP117" s="825"/>
      <c r="DQ117" s="826" t="s">
        <v>412</v>
      </c>
      <c r="DR117" s="824"/>
      <c r="DS117" s="824"/>
      <c r="DT117" s="824"/>
      <c r="DU117" s="825"/>
      <c r="DV117" s="871" t="s">
        <v>412</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310</v>
      </c>
      <c r="AG118" s="949"/>
      <c r="AH118" s="949"/>
      <c r="AI118" s="949"/>
      <c r="AJ118" s="950"/>
      <c r="AK118" s="951" t="s">
        <v>309</v>
      </c>
      <c r="AL118" s="949"/>
      <c r="AM118" s="949"/>
      <c r="AN118" s="949"/>
      <c r="AO118" s="950"/>
      <c r="AP118" s="952" t="s">
        <v>432</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442</v>
      </c>
      <c r="BR118" s="892"/>
      <c r="BS118" s="892"/>
      <c r="BT118" s="892"/>
      <c r="BU118" s="892"/>
      <c r="BV118" s="892" t="s">
        <v>442</v>
      </c>
      <c r="BW118" s="892"/>
      <c r="BX118" s="892"/>
      <c r="BY118" s="892"/>
      <c r="BZ118" s="892"/>
      <c r="CA118" s="892" t="s">
        <v>442</v>
      </c>
      <c r="CB118" s="892"/>
      <c r="CC118" s="892"/>
      <c r="CD118" s="892"/>
      <c r="CE118" s="892"/>
      <c r="CF118" s="922" t="s">
        <v>442</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442</v>
      </c>
      <c r="DH118" s="824"/>
      <c r="DI118" s="824"/>
      <c r="DJ118" s="824"/>
      <c r="DK118" s="825"/>
      <c r="DL118" s="826" t="s">
        <v>442</v>
      </c>
      <c r="DM118" s="824"/>
      <c r="DN118" s="824"/>
      <c r="DO118" s="824"/>
      <c r="DP118" s="825"/>
      <c r="DQ118" s="826" t="s">
        <v>442</v>
      </c>
      <c r="DR118" s="824"/>
      <c r="DS118" s="824"/>
      <c r="DT118" s="824"/>
      <c r="DU118" s="825"/>
      <c r="DV118" s="871" t="s">
        <v>442</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442</v>
      </c>
      <c r="AB119" s="942"/>
      <c r="AC119" s="942"/>
      <c r="AD119" s="942"/>
      <c r="AE119" s="943"/>
      <c r="AF119" s="944" t="s">
        <v>442</v>
      </c>
      <c r="AG119" s="942"/>
      <c r="AH119" s="942"/>
      <c r="AI119" s="942"/>
      <c r="AJ119" s="943"/>
      <c r="AK119" s="944" t="s">
        <v>442</v>
      </c>
      <c r="AL119" s="942"/>
      <c r="AM119" s="942"/>
      <c r="AN119" s="942"/>
      <c r="AO119" s="943"/>
      <c r="AP119" s="945" t="s">
        <v>442</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464</v>
      </c>
      <c r="BP119" s="925"/>
      <c r="BQ119" s="929">
        <v>3016886</v>
      </c>
      <c r="BR119" s="892"/>
      <c r="BS119" s="892"/>
      <c r="BT119" s="892"/>
      <c r="BU119" s="892"/>
      <c r="BV119" s="892">
        <v>2957655</v>
      </c>
      <c r="BW119" s="892"/>
      <c r="BX119" s="892"/>
      <c r="BY119" s="892"/>
      <c r="BZ119" s="892"/>
      <c r="CA119" s="892">
        <v>2726449</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412</v>
      </c>
      <c r="DH119" s="807"/>
      <c r="DI119" s="807"/>
      <c r="DJ119" s="807"/>
      <c r="DK119" s="808"/>
      <c r="DL119" s="809" t="s">
        <v>128</v>
      </c>
      <c r="DM119" s="807"/>
      <c r="DN119" s="807"/>
      <c r="DO119" s="807"/>
      <c r="DP119" s="808"/>
      <c r="DQ119" s="809" t="s">
        <v>412</v>
      </c>
      <c r="DR119" s="807"/>
      <c r="DS119" s="807"/>
      <c r="DT119" s="807"/>
      <c r="DU119" s="808"/>
      <c r="DV119" s="895" t="s">
        <v>128</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412</v>
      </c>
      <c r="AB120" s="824"/>
      <c r="AC120" s="824"/>
      <c r="AD120" s="824"/>
      <c r="AE120" s="825"/>
      <c r="AF120" s="826" t="s">
        <v>412</v>
      </c>
      <c r="AG120" s="824"/>
      <c r="AH120" s="824"/>
      <c r="AI120" s="824"/>
      <c r="AJ120" s="825"/>
      <c r="AK120" s="826" t="s">
        <v>128</v>
      </c>
      <c r="AL120" s="824"/>
      <c r="AM120" s="824"/>
      <c r="AN120" s="824"/>
      <c r="AO120" s="825"/>
      <c r="AP120" s="871" t="s">
        <v>412</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1036642</v>
      </c>
      <c r="BR120" s="889"/>
      <c r="BS120" s="889"/>
      <c r="BT120" s="889"/>
      <c r="BU120" s="889"/>
      <c r="BV120" s="889">
        <v>916650</v>
      </c>
      <c r="BW120" s="889"/>
      <c r="BX120" s="889"/>
      <c r="BY120" s="889"/>
      <c r="BZ120" s="889"/>
      <c r="CA120" s="889">
        <v>886657</v>
      </c>
      <c r="CB120" s="889"/>
      <c r="CC120" s="889"/>
      <c r="CD120" s="889"/>
      <c r="CE120" s="889"/>
      <c r="CF120" s="913">
        <v>161.69999999999999</v>
      </c>
      <c r="CG120" s="914"/>
      <c r="CH120" s="914"/>
      <c r="CI120" s="914"/>
      <c r="CJ120" s="914"/>
      <c r="CK120" s="915" t="s">
        <v>468</v>
      </c>
      <c r="CL120" s="899"/>
      <c r="CM120" s="899"/>
      <c r="CN120" s="899"/>
      <c r="CO120" s="900"/>
      <c r="CP120" s="919" t="s">
        <v>409</v>
      </c>
      <c r="CQ120" s="920"/>
      <c r="CR120" s="920"/>
      <c r="CS120" s="920"/>
      <c r="CT120" s="920"/>
      <c r="CU120" s="920"/>
      <c r="CV120" s="920"/>
      <c r="CW120" s="920"/>
      <c r="CX120" s="920"/>
      <c r="CY120" s="920"/>
      <c r="CZ120" s="920"/>
      <c r="DA120" s="920"/>
      <c r="DB120" s="920"/>
      <c r="DC120" s="920"/>
      <c r="DD120" s="920"/>
      <c r="DE120" s="920"/>
      <c r="DF120" s="921"/>
      <c r="DG120" s="908">
        <v>142621</v>
      </c>
      <c r="DH120" s="889"/>
      <c r="DI120" s="889"/>
      <c r="DJ120" s="889"/>
      <c r="DK120" s="889"/>
      <c r="DL120" s="889">
        <v>144868</v>
      </c>
      <c r="DM120" s="889"/>
      <c r="DN120" s="889"/>
      <c r="DO120" s="889"/>
      <c r="DP120" s="889"/>
      <c r="DQ120" s="889">
        <v>157735</v>
      </c>
      <c r="DR120" s="889"/>
      <c r="DS120" s="889"/>
      <c r="DT120" s="889"/>
      <c r="DU120" s="889"/>
      <c r="DV120" s="890">
        <v>28.8</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412</v>
      </c>
      <c r="AB121" s="824"/>
      <c r="AC121" s="824"/>
      <c r="AD121" s="824"/>
      <c r="AE121" s="825"/>
      <c r="AF121" s="826" t="s">
        <v>128</v>
      </c>
      <c r="AG121" s="824"/>
      <c r="AH121" s="824"/>
      <c r="AI121" s="824"/>
      <c r="AJ121" s="825"/>
      <c r="AK121" s="826" t="s">
        <v>128</v>
      </c>
      <c r="AL121" s="824"/>
      <c r="AM121" s="824"/>
      <c r="AN121" s="824"/>
      <c r="AO121" s="825"/>
      <c r="AP121" s="871" t="s">
        <v>128</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21743</v>
      </c>
      <c r="BR121" s="861"/>
      <c r="BS121" s="861"/>
      <c r="BT121" s="861"/>
      <c r="BU121" s="861"/>
      <c r="BV121" s="861">
        <v>13154</v>
      </c>
      <c r="BW121" s="861"/>
      <c r="BX121" s="861"/>
      <c r="BY121" s="861"/>
      <c r="BZ121" s="861"/>
      <c r="CA121" s="861">
        <v>6126</v>
      </c>
      <c r="CB121" s="861"/>
      <c r="CC121" s="861"/>
      <c r="CD121" s="861"/>
      <c r="CE121" s="861"/>
      <c r="CF121" s="922">
        <v>1.1000000000000001</v>
      </c>
      <c r="CG121" s="923"/>
      <c r="CH121" s="923"/>
      <c r="CI121" s="923"/>
      <c r="CJ121" s="923"/>
      <c r="CK121" s="916"/>
      <c r="CL121" s="902"/>
      <c r="CM121" s="902"/>
      <c r="CN121" s="902"/>
      <c r="CO121" s="903"/>
      <c r="CP121" s="882" t="s">
        <v>411</v>
      </c>
      <c r="CQ121" s="883"/>
      <c r="CR121" s="883"/>
      <c r="CS121" s="883"/>
      <c r="CT121" s="883"/>
      <c r="CU121" s="883"/>
      <c r="CV121" s="883"/>
      <c r="CW121" s="883"/>
      <c r="CX121" s="883"/>
      <c r="CY121" s="883"/>
      <c r="CZ121" s="883"/>
      <c r="DA121" s="883"/>
      <c r="DB121" s="883"/>
      <c r="DC121" s="883"/>
      <c r="DD121" s="883"/>
      <c r="DE121" s="883"/>
      <c r="DF121" s="884"/>
      <c r="DG121" s="860" t="s">
        <v>412</v>
      </c>
      <c r="DH121" s="861"/>
      <c r="DI121" s="861"/>
      <c r="DJ121" s="861"/>
      <c r="DK121" s="861"/>
      <c r="DL121" s="861" t="s">
        <v>128</v>
      </c>
      <c r="DM121" s="861"/>
      <c r="DN121" s="861"/>
      <c r="DO121" s="861"/>
      <c r="DP121" s="861"/>
      <c r="DQ121" s="861" t="s">
        <v>412</v>
      </c>
      <c r="DR121" s="861"/>
      <c r="DS121" s="861"/>
      <c r="DT121" s="861"/>
      <c r="DU121" s="861"/>
      <c r="DV121" s="838" t="s">
        <v>128</v>
      </c>
      <c r="DW121" s="838"/>
      <c r="DX121" s="838"/>
      <c r="DY121" s="838"/>
      <c r="DZ121" s="839"/>
    </row>
    <row r="122" spans="1:130" s="247" customFormat="1" ht="26.25" customHeight="1" x14ac:dyDescent="0.15">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412</v>
      </c>
      <c r="AG122" s="824"/>
      <c r="AH122" s="824"/>
      <c r="AI122" s="824"/>
      <c r="AJ122" s="825"/>
      <c r="AK122" s="826" t="s">
        <v>412</v>
      </c>
      <c r="AL122" s="824"/>
      <c r="AM122" s="824"/>
      <c r="AN122" s="824"/>
      <c r="AO122" s="825"/>
      <c r="AP122" s="871" t="s">
        <v>128</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1971875</v>
      </c>
      <c r="BR122" s="892"/>
      <c r="BS122" s="892"/>
      <c r="BT122" s="892"/>
      <c r="BU122" s="892"/>
      <c r="BV122" s="892">
        <v>1916384</v>
      </c>
      <c r="BW122" s="892"/>
      <c r="BX122" s="892"/>
      <c r="BY122" s="892"/>
      <c r="BZ122" s="892"/>
      <c r="CA122" s="892">
        <v>1767122</v>
      </c>
      <c r="CB122" s="892"/>
      <c r="CC122" s="892"/>
      <c r="CD122" s="892"/>
      <c r="CE122" s="892"/>
      <c r="CF122" s="893">
        <v>322.2</v>
      </c>
      <c r="CG122" s="894"/>
      <c r="CH122" s="894"/>
      <c r="CI122" s="894"/>
      <c r="CJ122" s="894"/>
      <c r="CK122" s="916"/>
      <c r="CL122" s="902"/>
      <c r="CM122" s="902"/>
      <c r="CN122" s="902"/>
      <c r="CO122" s="903"/>
      <c r="CP122" s="882" t="s">
        <v>472</v>
      </c>
      <c r="CQ122" s="883"/>
      <c r="CR122" s="883"/>
      <c r="CS122" s="883"/>
      <c r="CT122" s="883"/>
      <c r="CU122" s="883"/>
      <c r="CV122" s="883"/>
      <c r="CW122" s="883"/>
      <c r="CX122" s="883"/>
      <c r="CY122" s="883"/>
      <c r="CZ122" s="883"/>
      <c r="DA122" s="883"/>
      <c r="DB122" s="883"/>
      <c r="DC122" s="883"/>
      <c r="DD122" s="883"/>
      <c r="DE122" s="883"/>
      <c r="DF122" s="884"/>
      <c r="DG122" s="860" t="s">
        <v>412</v>
      </c>
      <c r="DH122" s="861"/>
      <c r="DI122" s="861"/>
      <c r="DJ122" s="861"/>
      <c r="DK122" s="861"/>
      <c r="DL122" s="861" t="s">
        <v>412</v>
      </c>
      <c r="DM122" s="861"/>
      <c r="DN122" s="861"/>
      <c r="DO122" s="861"/>
      <c r="DP122" s="861"/>
      <c r="DQ122" s="861" t="s">
        <v>128</v>
      </c>
      <c r="DR122" s="861"/>
      <c r="DS122" s="861"/>
      <c r="DT122" s="861"/>
      <c r="DU122" s="861"/>
      <c r="DV122" s="838" t="s">
        <v>128</v>
      </c>
      <c r="DW122" s="838"/>
      <c r="DX122" s="838"/>
      <c r="DY122" s="838"/>
      <c r="DZ122" s="839"/>
    </row>
    <row r="123" spans="1:130" s="247" customFormat="1" ht="26.25" customHeight="1" x14ac:dyDescent="0.15">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128</v>
      </c>
      <c r="AB123" s="824"/>
      <c r="AC123" s="824"/>
      <c r="AD123" s="824"/>
      <c r="AE123" s="825"/>
      <c r="AF123" s="826" t="s">
        <v>128</v>
      </c>
      <c r="AG123" s="824"/>
      <c r="AH123" s="824"/>
      <c r="AI123" s="824"/>
      <c r="AJ123" s="825"/>
      <c r="AK123" s="826" t="s">
        <v>128</v>
      </c>
      <c r="AL123" s="824"/>
      <c r="AM123" s="824"/>
      <c r="AN123" s="824"/>
      <c r="AO123" s="825"/>
      <c r="AP123" s="871" t="s">
        <v>412</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473</v>
      </c>
      <c r="BP123" s="925"/>
      <c r="BQ123" s="879">
        <v>3030260</v>
      </c>
      <c r="BR123" s="880"/>
      <c r="BS123" s="880"/>
      <c r="BT123" s="880"/>
      <c r="BU123" s="880"/>
      <c r="BV123" s="880">
        <v>2846188</v>
      </c>
      <c r="BW123" s="880"/>
      <c r="BX123" s="880"/>
      <c r="BY123" s="880"/>
      <c r="BZ123" s="880"/>
      <c r="CA123" s="880">
        <v>2659905</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412</v>
      </c>
      <c r="AG124" s="824"/>
      <c r="AH124" s="824"/>
      <c r="AI124" s="824"/>
      <c r="AJ124" s="825"/>
      <c r="AK124" s="826" t="s">
        <v>128</v>
      </c>
      <c r="AL124" s="824"/>
      <c r="AM124" s="824"/>
      <c r="AN124" s="824"/>
      <c r="AO124" s="825"/>
      <c r="AP124" s="871" t="s">
        <v>128</v>
      </c>
      <c r="AQ124" s="872"/>
      <c r="AR124" s="872"/>
      <c r="AS124" s="872"/>
      <c r="AT124" s="873"/>
      <c r="AU124" s="874" t="s">
        <v>474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128</v>
      </c>
      <c r="BR124" s="878"/>
      <c r="BS124" s="878"/>
      <c r="BT124" s="878"/>
      <c r="BU124" s="878"/>
      <c r="BV124" s="878">
        <v>20.7</v>
      </c>
      <c r="BW124" s="878"/>
      <c r="BX124" s="878"/>
      <c r="BY124" s="878"/>
      <c r="BZ124" s="878"/>
      <c r="CA124" s="878">
        <v>12.1</v>
      </c>
      <c r="CB124" s="878"/>
      <c r="CC124" s="878"/>
      <c r="CD124" s="878"/>
      <c r="CE124" s="878"/>
      <c r="CF124" s="768"/>
      <c r="CG124" s="769"/>
      <c r="CH124" s="769"/>
      <c r="CI124" s="769"/>
      <c r="CJ124" s="909"/>
      <c r="CK124" s="917"/>
      <c r="CL124" s="917"/>
      <c r="CM124" s="917"/>
      <c r="CN124" s="917"/>
      <c r="CO124" s="918"/>
      <c r="CP124" s="882" t="s">
        <v>475</v>
      </c>
      <c r="CQ124" s="883"/>
      <c r="CR124" s="883"/>
      <c r="CS124" s="883"/>
      <c r="CT124" s="883"/>
      <c r="CU124" s="883"/>
      <c r="CV124" s="883"/>
      <c r="CW124" s="883"/>
      <c r="CX124" s="883"/>
      <c r="CY124" s="883"/>
      <c r="CZ124" s="883"/>
      <c r="DA124" s="883"/>
      <c r="DB124" s="883"/>
      <c r="DC124" s="883"/>
      <c r="DD124" s="883"/>
      <c r="DE124" s="883"/>
      <c r="DF124" s="884"/>
      <c r="DG124" s="806">
        <v>974</v>
      </c>
      <c r="DH124" s="807"/>
      <c r="DI124" s="807"/>
      <c r="DJ124" s="807"/>
      <c r="DK124" s="808"/>
      <c r="DL124" s="809" t="s">
        <v>128</v>
      </c>
      <c r="DM124" s="807"/>
      <c r="DN124" s="807"/>
      <c r="DO124" s="807"/>
      <c r="DP124" s="808"/>
      <c r="DQ124" s="809" t="s">
        <v>412</v>
      </c>
      <c r="DR124" s="807"/>
      <c r="DS124" s="807"/>
      <c r="DT124" s="807"/>
      <c r="DU124" s="808"/>
      <c r="DV124" s="895" t="s">
        <v>412</v>
      </c>
      <c r="DW124" s="896"/>
      <c r="DX124" s="896"/>
      <c r="DY124" s="896"/>
      <c r="DZ124" s="897"/>
    </row>
    <row r="125" spans="1:130" s="247" customFormat="1" ht="26.25" customHeight="1" x14ac:dyDescent="0.15">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412</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476</v>
      </c>
      <c r="CL125" s="899"/>
      <c r="CM125" s="899"/>
      <c r="CN125" s="899"/>
      <c r="CO125" s="900"/>
      <c r="CP125" s="907" t="s">
        <v>477</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412</v>
      </c>
      <c r="DM125" s="889"/>
      <c r="DN125" s="889"/>
      <c r="DO125" s="889"/>
      <c r="DP125" s="889"/>
      <c r="DQ125" s="889" t="s">
        <v>128</v>
      </c>
      <c r="DR125" s="889"/>
      <c r="DS125" s="889"/>
      <c r="DT125" s="889"/>
      <c r="DU125" s="889"/>
      <c r="DV125" s="890" t="s">
        <v>128</v>
      </c>
      <c r="DW125" s="890"/>
      <c r="DX125" s="890"/>
      <c r="DY125" s="890"/>
      <c r="DZ125" s="891"/>
    </row>
    <row r="126" spans="1:130" s="247"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412</v>
      </c>
      <c r="AB126" s="824"/>
      <c r="AC126" s="824"/>
      <c r="AD126" s="824"/>
      <c r="AE126" s="825"/>
      <c r="AF126" s="826" t="s">
        <v>128</v>
      </c>
      <c r="AG126" s="824"/>
      <c r="AH126" s="824"/>
      <c r="AI126" s="824"/>
      <c r="AJ126" s="825"/>
      <c r="AK126" s="826" t="s">
        <v>128</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478</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128</v>
      </c>
      <c r="DM126" s="861"/>
      <c r="DN126" s="861"/>
      <c r="DO126" s="861"/>
      <c r="DP126" s="861"/>
      <c r="DQ126" s="861" t="s">
        <v>128</v>
      </c>
      <c r="DR126" s="861"/>
      <c r="DS126" s="861"/>
      <c r="DT126" s="861"/>
      <c r="DU126" s="861"/>
      <c r="DV126" s="838" t="s">
        <v>412</v>
      </c>
      <c r="DW126" s="838"/>
      <c r="DX126" s="838"/>
      <c r="DY126" s="838"/>
      <c r="DZ126" s="839"/>
    </row>
    <row r="127" spans="1:130" s="247" customFormat="1" ht="26.25" customHeight="1" x14ac:dyDescent="0.15">
      <c r="A127" s="866"/>
      <c r="B127" s="867"/>
      <c r="C127" s="885" t="s">
        <v>479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128</v>
      </c>
      <c r="AB127" s="824"/>
      <c r="AC127" s="824"/>
      <c r="AD127" s="824"/>
      <c r="AE127" s="825"/>
      <c r="AF127" s="826" t="s">
        <v>128</v>
      </c>
      <c r="AG127" s="824"/>
      <c r="AH127" s="824"/>
      <c r="AI127" s="824"/>
      <c r="AJ127" s="825"/>
      <c r="AK127" s="826" t="s">
        <v>128</v>
      </c>
      <c r="AL127" s="824"/>
      <c r="AM127" s="824"/>
      <c r="AN127" s="824"/>
      <c r="AO127" s="825"/>
      <c r="AP127" s="871" t="s">
        <v>128</v>
      </c>
      <c r="AQ127" s="872"/>
      <c r="AR127" s="872"/>
      <c r="AS127" s="872"/>
      <c r="AT127" s="873"/>
      <c r="AU127" s="283"/>
      <c r="AV127" s="283"/>
      <c r="AW127" s="283"/>
      <c r="AX127" s="888" t="s">
        <v>480</v>
      </c>
      <c r="AY127" s="856"/>
      <c r="AZ127" s="856"/>
      <c r="BA127" s="856"/>
      <c r="BB127" s="856"/>
      <c r="BC127" s="856"/>
      <c r="BD127" s="856"/>
      <c r="BE127" s="857"/>
      <c r="BF127" s="855" t="s">
        <v>481</v>
      </c>
      <c r="BG127" s="856"/>
      <c r="BH127" s="856"/>
      <c r="BI127" s="856"/>
      <c r="BJ127" s="856"/>
      <c r="BK127" s="856"/>
      <c r="BL127" s="857"/>
      <c r="BM127" s="855" t="s">
        <v>482</v>
      </c>
      <c r="BN127" s="856"/>
      <c r="BO127" s="856"/>
      <c r="BP127" s="856"/>
      <c r="BQ127" s="856"/>
      <c r="BR127" s="856"/>
      <c r="BS127" s="857"/>
      <c r="BT127" s="855" t="s">
        <v>483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484</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128</v>
      </c>
      <c r="DM127" s="861"/>
      <c r="DN127" s="861"/>
      <c r="DO127" s="861"/>
      <c r="DP127" s="861"/>
      <c r="DQ127" s="861" t="s">
        <v>128</v>
      </c>
      <c r="DR127" s="861"/>
      <c r="DS127" s="861"/>
      <c r="DT127" s="861"/>
      <c r="DU127" s="861"/>
      <c r="DV127" s="838" t="s">
        <v>128</v>
      </c>
      <c r="DW127" s="838"/>
      <c r="DX127" s="838"/>
      <c r="DY127" s="838"/>
      <c r="DZ127" s="839"/>
    </row>
    <row r="128" spans="1:130" s="247" customFormat="1" ht="26.25" customHeight="1" thickBot="1" x14ac:dyDescent="0.2">
      <c r="A128" s="840" t="s">
        <v>485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486</v>
      </c>
      <c r="X128" s="842"/>
      <c r="Y128" s="842"/>
      <c r="Z128" s="843"/>
      <c r="AA128" s="844">
        <v>16405</v>
      </c>
      <c r="AB128" s="845"/>
      <c r="AC128" s="845"/>
      <c r="AD128" s="845"/>
      <c r="AE128" s="846"/>
      <c r="AF128" s="847">
        <v>18265</v>
      </c>
      <c r="AG128" s="845"/>
      <c r="AH128" s="845"/>
      <c r="AI128" s="845"/>
      <c r="AJ128" s="846"/>
      <c r="AK128" s="847">
        <v>13899</v>
      </c>
      <c r="AL128" s="845"/>
      <c r="AM128" s="845"/>
      <c r="AN128" s="845"/>
      <c r="AO128" s="846"/>
      <c r="AP128" s="848"/>
      <c r="AQ128" s="849"/>
      <c r="AR128" s="849"/>
      <c r="AS128" s="849"/>
      <c r="AT128" s="850"/>
      <c r="AU128" s="283"/>
      <c r="AV128" s="283"/>
      <c r="AW128" s="283"/>
      <c r="AX128" s="851" t="s">
        <v>487</v>
      </c>
      <c r="AY128" s="852"/>
      <c r="AZ128" s="852"/>
      <c r="BA128" s="852"/>
      <c r="BB128" s="852"/>
      <c r="BC128" s="852"/>
      <c r="BD128" s="852"/>
      <c r="BE128" s="853"/>
      <c r="BF128" s="830" t="s">
        <v>128</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488</v>
      </c>
      <c r="CQ128" s="772"/>
      <c r="CR128" s="772"/>
      <c r="CS128" s="772"/>
      <c r="CT128" s="772"/>
      <c r="CU128" s="772"/>
      <c r="CV128" s="772"/>
      <c r="CW128" s="772"/>
      <c r="CX128" s="772"/>
      <c r="CY128" s="772"/>
      <c r="CZ128" s="772"/>
      <c r="DA128" s="772"/>
      <c r="DB128" s="772"/>
      <c r="DC128" s="772"/>
      <c r="DD128" s="772"/>
      <c r="DE128" s="772"/>
      <c r="DF128" s="773"/>
      <c r="DG128" s="834" t="s">
        <v>128</v>
      </c>
      <c r="DH128" s="835"/>
      <c r="DI128" s="835"/>
      <c r="DJ128" s="835"/>
      <c r="DK128" s="835"/>
      <c r="DL128" s="835" t="s">
        <v>128</v>
      </c>
      <c r="DM128" s="835"/>
      <c r="DN128" s="835"/>
      <c r="DO128" s="835"/>
      <c r="DP128" s="835"/>
      <c r="DQ128" s="835" t="s">
        <v>128</v>
      </c>
      <c r="DR128" s="835"/>
      <c r="DS128" s="835"/>
      <c r="DT128" s="835"/>
      <c r="DU128" s="835"/>
      <c r="DV128" s="836" t="s">
        <v>128</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489</v>
      </c>
      <c r="X129" s="821"/>
      <c r="Y129" s="821"/>
      <c r="Z129" s="822"/>
      <c r="AA129" s="823">
        <v>827237</v>
      </c>
      <c r="AB129" s="824"/>
      <c r="AC129" s="824"/>
      <c r="AD129" s="824"/>
      <c r="AE129" s="825"/>
      <c r="AF129" s="826">
        <v>738828</v>
      </c>
      <c r="AG129" s="824"/>
      <c r="AH129" s="824"/>
      <c r="AI129" s="824"/>
      <c r="AJ129" s="825"/>
      <c r="AK129" s="826">
        <v>758711</v>
      </c>
      <c r="AL129" s="824"/>
      <c r="AM129" s="824"/>
      <c r="AN129" s="824"/>
      <c r="AO129" s="825"/>
      <c r="AP129" s="827"/>
      <c r="AQ129" s="828"/>
      <c r="AR129" s="828"/>
      <c r="AS129" s="828"/>
      <c r="AT129" s="829"/>
      <c r="AU129" s="285"/>
      <c r="AV129" s="285"/>
      <c r="AW129" s="285"/>
      <c r="AX129" s="793" t="s">
        <v>490</v>
      </c>
      <c r="AY129" s="794"/>
      <c r="AZ129" s="794"/>
      <c r="BA129" s="794"/>
      <c r="BB129" s="794"/>
      <c r="BC129" s="794"/>
      <c r="BD129" s="794"/>
      <c r="BE129" s="795"/>
      <c r="BF129" s="813" t="s">
        <v>128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492</v>
      </c>
      <c r="X130" s="821"/>
      <c r="Y130" s="821"/>
      <c r="Z130" s="822"/>
      <c r="AA130" s="823">
        <v>217616</v>
      </c>
      <c r="AB130" s="824"/>
      <c r="AC130" s="824"/>
      <c r="AD130" s="824"/>
      <c r="AE130" s="825"/>
      <c r="AF130" s="826">
        <v>200509</v>
      </c>
      <c r="AG130" s="824"/>
      <c r="AH130" s="824"/>
      <c r="AI130" s="824"/>
      <c r="AJ130" s="825"/>
      <c r="AK130" s="826">
        <v>210238</v>
      </c>
      <c r="AL130" s="824"/>
      <c r="AM130" s="824"/>
      <c r="AN130" s="824"/>
      <c r="AO130" s="825"/>
      <c r="AP130" s="827"/>
      <c r="AQ130" s="828"/>
      <c r="AR130" s="828"/>
      <c r="AS130" s="828"/>
      <c r="AT130" s="829"/>
      <c r="AU130" s="285"/>
      <c r="AV130" s="285"/>
      <c r="AW130" s="285"/>
      <c r="AX130" s="793" t="s">
        <v>493</v>
      </c>
      <c r="AY130" s="794"/>
      <c r="AZ130" s="794"/>
      <c r="BA130" s="794"/>
      <c r="BB130" s="794"/>
      <c r="BC130" s="794"/>
      <c r="BD130" s="794"/>
      <c r="BE130" s="795"/>
      <c r="BF130" s="796">
        <v>11.8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494</v>
      </c>
      <c r="X131" s="804"/>
      <c r="Y131" s="804"/>
      <c r="Z131" s="805"/>
      <c r="AA131" s="806">
        <v>609621</v>
      </c>
      <c r="AB131" s="807"/>
      <c r="AC131" s="807"/>
      <c r="AD131" s="807"/>
      <c r="AE131" s="808"/>
      <c r="AF131" s="809">
        <v>538319</v>
      </c>
      <c r="AG131" s="807"/>
      <c r="AH131" s="807"/>
      <c r="AI131" s="807"/>
      <c r="AJ131" s="808"/>
      <c r="AK131" s="809">
        <v>548473</v>
      </c>
      <c r="AL131" s="807"/>
      <c r="AM131" s="807"/>
      <c r="AN131" s="807"/>
      <c r="AO131" s="808"/>
      <c r="AP131" s="810"/>
      <c r="AQ131" s="811"/>
      <c r="AR131" s="811"/>
      <c r="AS131" s="811"/>
      <c r="AT131" s="812"/>
      <c r="AU131" s="285"/>
      <c r="AV131" s="285"/>
      <c r="AW131" s="285"/>
      <c r="AX131" s="771" t="s">
        <v>495</v>
      </c>
      <c r="AY131" s="772"/>
      <c r="AZ131" s="772"/>
      <c r="BA131" s="772"/>
      <c r="BB131" s="772"/>
      <c r="BC131" s="772"/>
      <c r="BD131" s="772"/>
      <c r="BE131" s="773"/>
      <c r="BF131" s="774">
        <v>12.1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497</v>
      </c>
      <c r="W132" s="784"/>
      <c r="X132" s="784"/>
      <c r="Y132" s="784"/>
      <c r="Z132" s="785"/>
      <c r="AA132" s="786">
        <v>10.44796685</v>
      </c>
      <c r="AB132" s="787"/>
      <c r="AC132" s="787"/>
      <c r="AD132" s="787"/>
      <c r="AE132" s="788"/>
      <c r="AF132" s="789">
        <v>10.12670926</v>
      </c>
      <c r="AG132" s="787"/>
      <c r="AH132" s="787"/>
      <c r="AI132" s="787"/>
      <c r="AJ132" s="788"/>
      <c r="AK132" s="789">
        <v>14.844668739999999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498</v>
      </c>
      <c r="W133" s="763"/>
      <c r="X133" s="763"/>
      <c r="Y133" s="763"/>
      <c r="Z133" s="764"/>
      <c r="AA133" s="765">
        <v>9.3000000000000007</v>
      </c>
      <c r="AB133" s="766"/>
      <c r="AC133" s="766"/>
      <c r="AD133" s="766"/>
      <c r="AE133" s="767"/>
      <c r="AF133" s="765">
        <v>9.5</v>
      </c>
      <c r="AG133" s="766"/>
      <c r="AH133" s="766"/>
      <c r="AI133" s="766"/>
      <c r="AJ133" s="767"/>
      <c r="AK133" s="765">
        <v>11.8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5tWewXMVde6A4pDndxMMjhAaxFbna8JAHC0DDFQr2Aisw+jZ8OYgQZIARpSP/FK5Om2yda8/3dX33QL+1NjBg==" saltValue="2M0KWP4mZAqigH/cluU/7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lQtifboqoPzoatF7tgqBny3j8a9o3RcTK8CsaDlbHyaT7yu4HbFu5mEm4syliRUfRmpGnsENHWoBFojI6Sp2A==" saltValue="qWac03jRkLQyQPn1X40Z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EbCw/QiAyUoaZ/2GZzcVXGw13jRZSafvn4lZ5UOhaCdgPW0TbDMGiVuyfmnxx4C4piALUcDLVZMvPjRiwX1Og==" saltValue="27loIl9vS2A7uaLmHTZC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507</v>
      </c>
      <c r="AL9" s="1193"/>
      <c r="AM9" s="1193"/>
      <c r="AN9" s="1194"/>
      <c r="AO9" s="313">
        <v>270860</v>
      </c>
      <c r="AP9" s="313">
        <v>734038</v>
      </c>
      <c r="AQ9" s="314">
        <v>218185</v>
      </c>
      <c r="AR9" s="315">
        <v>236.4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508</v>
      </c>
      <c r="AL10" s="1193"/>
      <c r="AM10" s="1193"/>
      <c r="AN10" s="1194"/>
      <c r="AO10" s="316">
        <v>25956</v>
      </c>
      <c r="AP10" s="316">
        <v>70341</v>
      </c>
      <c r="AQ10" s="317">
        <v>27381</v>
      </c>
      <c r="AR10" s="318">
        <v>156.9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509</v>
      </c>
      <c r="AL11" s="1193"/>
      <c r="AM11" s="1193"/>
      <c r="AN11" s="1194"/>
      <c r="AO11" s="316">
        <v>38326</v>
      </c>
      <c r="AP11" s="316">
        <v>103864</v>
      </c>
      <c r="AQ11" s="317">
        <v>25697</v>
      </c>
      <c r="AR11" s="318">
        <v>304.2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510</v>
      </c>
      <c r="AL12" s="1193"/>
      <c r="AM12" s="1193"/>
      <c r="AN12" s="1194"/>
      <c r="AO12" s="316" t="s">
        <v>511</v>
      </c>
      <c r="AP12" s="316" t="s">
        <v>511</v>
      </c>
      <c r="AQ12" s="317">
        <v>4359</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512</v>
      </c>
      <c r="AL13" s="1193"/>
      <c r="AM13" s="1193"/>
      <c r="AN13" s="1194"/>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513</v>
      </c>
      <c r="AL14" s="1193"/>
      <c r="AM14" s="1193"/>
      <c r="AN14" s="1194"/>
      <c r="AO14" s="316">
        <v>1783</v>
      </c>
      <c r="AP14" s="316">
        <v>4832</v>
      </c>
      <c r="AQ14" s="317">
        <v>8999</v>
      </c>
      <c r="AR14" s="318">
        <v>-46.3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514</v>
      </c>
      <c r="AL15" s="1193"/>
      <c r="AM15" s="1193"/>
      <c r="AN15" s="1194"/>
      <c r="AO15" s="316" t="s">
        <v>511</v>
      </c>
      <c r="AP15" s="316" t="s">
        <v>511</v>
      </c>
      <c r="AQ15" s="317">
        <v>6052</v>
      </c>
      <c r="AR15" s="318" t="s">
        <v>511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515</v>
      </c>
      <c r="AL16" s="1196"/>
      <c r="AM16" s="1196"/>
      <c r="AN16" s="1197"/>
      <c r="AO16" s="316">
        <v>-23866</v>
      </c>
      <c r="AP16" s="316">
        <v>-64678</v>
      </c>
      <c r="AQ16" s="317">
        <v>-19480</v>
      </c>
      <c r="AR16" s="318">
        <v>232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313059</v>
      </c>
      <c r="AP17" s="316">
        <v>848398</v>
      </c>
      <c r="AQ17" s="317">
        <v>271195</v>
      </c>
      <c r="AR17" s="318">
        <v>212.8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520</v>
      </c>
      <c r="AL21" s="1190"/>
      <c r="AM21" s="1190"/>
      <c r="AN21" s="1191"/>
      <c r="AO21" s="328">
        <v>75.88</v>
      </c>
      <c r="AP21" s="329">
        <v>25.46</v>
      </c>
      <c r="AQ21" s="330">
        <v>50.42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521</v>
      </c>
      <c r="AL22" s="1190"/>
      <c r="AM22" s="1190"/>
      <c r="AN22" s="1191"/>
      <c r="AO22" s="333">
        <v>90.7</v>
      </c>
      <c r="AP22" s="334">
        <v>93.7</v>
      </c>
      <c r="AQ22" s="335">
        <v>-3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525</v>
      </c>
      <c r="AL32" s="1181"/>
      <c r="AM32" s="1181"/>
      <c r="AN32" s="1182"/>
      <c r="AO32" s="343">
        <v>282427</v>
      </c>
      <c r="AP32" s="343">
        <v>765385</v>
      </c>
      <c r="AQ32" s="344">
        <v>157756</v>
      </c>
      <c r="AR32" s="345">
        <v>385.2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526</v>
      </c>
      <c r="AL33" s="1181"/>
      <c r="AM33" s="1181"/>
      <c r="AN33" s="1182"/>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527</v>
      </c>
      <c r="AL34" s="1181"/>
      <c r="AM34" s="1181"/>
      <c r="AN34" s="1182"/>
      <c r="AO34" s="343" t="s">
        <v>511</v>
      </c>
      <c r="AP34" s="343" t="s">
        <v>511</v>
      </c>
      <c r="AQ34" s="344" t="s">
        <v>511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528</v>
      </c>
      <c r="AL35" s="1181"/>
      <c r="AM35" s="1181"/>
      <c r="AN35" s="1182"/>
      <c r="AO35" s="343">
        <v>10200</v>
      </c>
      <c r="AP35" s="343">
        <v>27642</v>
      </c>
      <c r="AQ35" s="344">
        <v>29837</v>
      </c>
      <c r="AR35" s="345">
        <v>-7.4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529</v>
      </c>
      <c r="AL36" s="1181"/>
      <c r="AM36" s="1181"/>
      <c r="AN36" s="1182"/>
      <c r="AO36" s="343">
        <v>12929</v>
      </c>
      <c r="AP36" s="343">
        <v>35038</v>
      </c>
      <c r="AQ36" s="344">
        <v>5452</v>
      </c>
      <c r="AR36" s="345">
        <v>542.70000000000005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530</v>
      </c>
      <c r="AL37" s="1181"/>
      <c r="AM37" s="1181"/>
      <c r="AN37" s="1182"/>
      <c r="AO37" s="343" t="s">
        <v>511</v>
      </c>
      <c r="AP37" s="343" t="s">
        <v>511</v>
      </c>
      <c r="AQ37" s="344">
        <v>1300</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531</v>
      </c>
      <c r="AL38" s="1184"/>
      <c r="AM38" s="1184"/>
      <c r="AN38" s="1185"/>
      <c r="AO38" s="346" t="s">
        <v>511</v>
      </c>
      <c r="AP38" s="346" t="s">
        <v>511</v>
      </c>
      <c r="AQ38" s="347">
        <v>36</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532</v>
      </c>
      <c r="AL39" s="1184"/>
      <c r="AM39" s="1184"/>
      <c r="AN39" s="1185"/>
      <c r="AO39" s="343">
        <v>-13899</v>
      </c>
      <c r="AP39" s="343">
        <v>-37667</v>
      </c>
      <c r="AQ39" s="344">
        <v>-9131</v>
      </c>
      <c r="AR39" s="345">
        <v>312.5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533</v>
      </c>
      <c r="AL40" s="1181"/>
      <c r="AM40" s="1181"/>
      <c r="AN40" s="1182"/>
      <c r="AO40" s="343">
        <v>-210238</v>
      </c>
      <c r="AP40" s="343">
        <v>-569751</v>
      </c>
      <c r="AQ40" s="344">
        <v>-138994</v>
      </c>
      <c r="AR40" s="345">
        <v>309.89999999999998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81419</v>
      </c>
      <c r="AP41" s="343">
        <v>220648</v>
      </c>
      <c r="AQ41" s="344">
        <v>46254</v>
      </c>
      <c r="AR41" s="345">
        <v>377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502</v>
      </c>
      <c r="AN49" s="1175" t="s">
        <v>537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651876</v>
      </c>
      <c r="AN51" s="365">
        <v>1448613</v>
      </c>
      <c r="AO51" s="366">
        <v>25.8</v>
      </c>
      <c r="AP51" s="367">
        <v>280458</v>
      </c>
      <c r="AQ51" s="368">
        <v>-15.8</v>
      </c>
      <c r="AR51" s="369">
        <v>41.6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66030</v>
      </c>
      <c r="AN52" s="373">
        <v>146733</v>
      </c>
      <c r="AO52" s="374">
        <v>-72.599999999999994</v>
      </c>
      <c r="AP52" s="375">
        <v>127286</v>
      </c>
      <c r="AQ52" s="376">
        <v>0.4</v>
      </c>
      <c r="AR52" s="377">
        <v>-73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267625</v>
      </c>
      <c r="AN53" s="365">
        <v>620940</v>
      </c>
      <c r="AO53" s="366">
        <v>-57.1</v>
      </c>
      <c r="AP53" s="367">
        <v>310300</v>
      </c>
      <c r="AQ53" s="368">
        <v>10.6</v>
      </c>
      <c r="AR53" s="369">
        <v>-67.7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21403</v>
      </c>
      <c r="AN54" s="373">
        <v>49659</v>
      </c>
      <c r="AO54" s="374">
        <v>-66.2</v>
      </c>
      <c r="AP54" s="375">
        <v>157576</v>
      </c>
      <c r="AQ54" s="376">
        <v>23.8</v>
      </c>
      <c r="AR54" s="377">
        <v>-90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362026</v>
      </c>
      <c r="AN55" s="365">
        <v>866091</v>
      </c>
      <c r="AO55" s="366">
        <v>39.5</v>
      </c>
      <c r="AP55" s="367">
        <v>317319</v>
      </c>
      <c r="AQ55" s="368">
        <v>2.2999999999999998</v>
      </c>
      <c r="AR55" s="369">
        <v>37.200000000000003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68607</v>
      </c>
      <c r="AN56" s="373">
        <v>164132</v>
      </c>
      <c r="AO56" s="374">
        <v>230.5</v>
      </c>
      <c r="AP56" s="375">
        <v>164214</v>
      </c>
      <c r="AQ56" s="376">
        <v>4.2</v>
      </c>
      <c r="AR56" s="377">
        <v>226.3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359752</v>
      </c>
      <c r="AN57" s="365">
        <v>906176</v>
      </c>
      <c r="AO57" s="366">
        <v>4.5999999999999996</v>
      </c>
      <c r="AP57" s="367">
        <v>289738</v>
      </c>
      <c r="AQ57" s="368">
        <v>-8.6999999999999993</v>
      </c>
      <c r="AR57" s="369">
        <v>13.3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43422</v>
      </c>
      <c r="AN58" s="373">
        <v>109375</v>
      </c>
      <c r="AO58" s="374">
        <v>-33.4</v>
      </c>
      <c r="AP58" s="375">
        <v>156238</v>
      </c>
      <c r="AQ58" s="376">
        <v>-4.9000000000000004</v>
      </c>
      <c r="AR58" s="377">
        <v>-28.5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216520</v>
      </c>
      <c r="AN59" s="365">
        <v>586775</v>
      </c>
      <c r="AO59" s="366">
        <v>-35.200000000000003</v>
      </c>
      <c r="AP59" s="367">
        <v>316937</v>
      </c>
      <c r="AQ59" s="368">
        <v>9.4</v>
      </c>
      <c r="AR59" s="369">
        <v>-44.6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919</v>
      </c>
      <c r="AN60" s="373">
        <v>2491</v>
      </c>
      <c r="AO60" s="374">
        <v>-97.7</v>
      </c>
      <c r="AP60" s="375">
        <v>199150</v>
      </c>
      <c r="AQ60" s="376">
        <v>27.5</v>
      </c>
      <c r="AR60" s="377">
        <v>-125.2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371560</v>
      </c>
      <c r="AN61" s="380">
        <v>885719</v>
      </c>
      <c r="AO61" s="381">
        <v>-4.5</v>
      </c>
      <c r="AP61" s="382">
        <v>302950</v>
      </c>
      <c r="AQ61" s="383">
        <v>-0.4</v>
      </c>
      <c r="AR61" s="369">
        <v>-4.0999999999999996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40076</v>
      </c>
      <c r="AN62" s="373">
        <v>94478</v>
      </c>
      <c r="AO62" s="374">
        <v>-7.9</v>
      </c>
      <c r="AP62" s="375">
        <v>160893</v>
      </c>
      <c r="AQ62" s="376">
        <v>10.199999999999999</v>
      </c>
      <c r="AR62" s="377">
        <v>-18.100000000000001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lDttXAfGvaDFCBxgGMpSO5CMHUP20u+pVkDR72cUDB2LPtbza8V6shOxTOmEiByvHEEakSxmdkTvSW95cwcbA==" saltValue="qV+Yww463Xv2Pzkel2Va1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8" zoomScaleNormal="98"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VJgx1ntUPha/nLFTC3HAO6Tg9t/NMjiO/Li2eh3pfNnhiwxHkWHFecJaNLTbw/ijh5DcOhNCntuLZdUV0Ma9LA==" saltValue="13CqcHVBUq81mt5TG96L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kOXyFvJUA1aL8avuSwVziaiv1wkuJzPvakISKBCAAZW3cdOJZtHvDXeu8YmXXVVbIa/r+3h0zamyR0vxzG/Emw==" saltValue="KqYJeCn8iz0wY5JwqgQO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66.41</v>
      </c>
      <c r="G47" s="12">
        <v>73.33</v>
      </c>
      <c r="H47" s="12">
        <v>105.38</v>
      </c>
      <c r="I47" s="12">
        <v>101.75</v>
      </c>
      <c r="J47" s="13">
        <v>95.13</v>
      </c>
    </row>
    <row r="48" spans="2:10" ht="57.75" customHeight="1" x14ac:dyDescent="0.15">
      <c r="B48" s="14"/>
      <c r="C48" s="1200" t="s">
        <v>4</v>
      </c>
      <c r="D48" s="1200"/>
      <c r="E48" s="1201"/>
      <c r="F48" s="15">
        <v>24.23</v>
      </c>
      <c r="G48" s="16">
        <v>35.119999999999997</v>
      </c>
      <c r="H48" s="16">
        <v>6.91</v>
      </c>
      <c r="I48" s="16">
        <v>3.43</v>
      </c>
      <c r="J48" s="17">
        <v>3.32</v>
      </c>
    </row>
    <row r="49" spans="2:10" ht="57.75" customHeight="1" thickBot="1" x14ac:dyDescent="0.2">
      <c r="B49" s="18"/>
      <c r="C49" s="1202" t="s">
        <v>5</v>
      </c>
      <c r="D49" s="1202"/>
      <c r="E49" s="1203"/>
      <c r="F49" s="19">
        <v>17.690000000000001</v>
      </c>
      <c r="G49" s="20">
        <v>8.36</v>
      </c>
      <c r="H49" s="20" t="s">
        <v>558</v>
      </c>
      <c r="I49" s="20" t="s">
        <v>559</v>
      </c>
      <c r="J49" s="21" t="s">
        <v>560</v>
      </c>
    </row>
    <row r="50" spans="2:10" ht="13.5" customHeight="1" x14ac:dyDescent="0.15"/>
  </sheetData>
  <sheetProtection algorithmName="SHA-512" hashValue="eH2tyUSn1ZeKSzDNeKGl/KTbN2SLTBiltymfz8qihURzy+mgEdwPIG1Kf/j691BXx7U0zLOzrk7a+eUeYTExDg==" saltValue="Xcc6rKnaOGY3x4cc31wt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561</v>
      </c>
      <c r="D34" s="1210"/>
      <c r="E34" s="1211"/>
      <c r="F34" s="32">
        <v>24.21</v>
      </c>
      <c r="G34" s="33">
        <v>35.090000000000003</v>
      </c>
      <c r="H34" s="33">
        <v>6.77</v>
      </c>
      <c r="I34" s="33">
        <v>3.33</v>
      </c>
      <c r="J34" s="34">
        <v>3.3</v>
      </c>
      <c r="K34" s="22"/>
      <c r="L34" s="22"/>
      <c r="M34" s="22"/>
      <c r="N34" s="22"/>
      <c r="O34" s="22"/>
      <c r="P34" s="22"/>
    </row>
    <row r="35" spans="1:16" ht="39" customHeight="1" x14ac:dyDescent="0.15">
      <c r="A35" s="22"/>
      <c r="B35" s="35"/>
      <c r="C35" s="1204" t="s">
        <v>562</v>
      </c>
      <c r="D35" s="1205"/>
      <c r="E35" s="1206"/>
      <c r="F35" s="36">
        <v>0.43</v>
      </c>
      <c r="G35" s="37">
        <v>1.01</v>
      </c>
      <c r="H35" s="37">
        <v>0.22</v>
      </c>
      <c r="I35" s="37">
        <v>0.1</v>
      </c>
      <c r="J35" s="38">
        <v>0.27</v>
      </c>
      <c r="K35" s="22"/>
      <c r="L35" s="22"/>
      <c r="M35" s="22"/>
      <c r="N35" s="22"/>
      <c r="O35" s="22"/>
      <c r="P35" s="22"/>
    </row>
    <row r="36" spans="1:16" ht="39" customHeight="1" x14ac:dyDescent="0.15">
      <c r="A36" s="22"/>
      <c r="B36" s="35"/>
      <c r="C36" s="1204" t="s">
        <v>563</v>
      </c>
      <c r="D36" s="1205"/>
      <c r="E36" s="1206"/>
      <c r="F36" s="36">
        <v>0.69</v>
      </c>
      <c r="G36" s="37">
        <v>0.88</v>
      </c>
      <c r="H36" s="37">
        <v>0.82</v>
      </c>
      <c r="I36" s="37">
        <v>0.04</v>
      </c>
      <c r="J36" s="38">
        <v>0.11</v>
      </c>
      <c r="K36" s="22"/>
      <c r="L36" s="22"/>
      <c r="M36" s="22"/>
      <c r="N36" s="22"/>
      <c r="O36" s="22"/>
      <c r="P36" s="22"/>
    </row>
    <row r="37" spans="1:16" ht="39" customHeight="1" x14ac:dyDescent="0.15">
      <c r="A37" s="22"/>
      <c r="B37" s="35"/>
      <c r="C37" s="1204" t="s">
        <v>564</v>
      </c>
      <c r="D37" s="1205"/>
      <c r="E37" s="1206"/>
      <c r="F37" s="36">
        <v>0.04</v>
      </c>
      <c r="G37" s="37">
        <v>0.04</v>
      </c>
      <c r="H37" s="37">
        <v>0.02</v>
      </c>
      <c r="I37" s="37">
        <v>0.06</v>
      </c>
      <c r="J37" s="38">
        <v>7.0000000000000007E-2</v>
      </c>
      <c r="K37" s="22"/>
      <c r="L37" s="22"/>
      <c r="M37" s="22"/>
      <c r="N37" s="22"/>
      <c r="O37" s="22"/>
      <c r="P37" s="22"/>
    </row>
    <row r="38" spans="1:16" ht="39" customHeight="1" x14ac:dyDescent="0.15">
      <c r="A38" s="22"/>
      <c r="B38" s="35"/>
      <c r="C38" s="1204" t="s">
        <v>565</v>
      </c>
      <c r="D38" s="1205"/>
      <c r="E38" s="1206"/>
      <c r="F38" s="36">
        <v>0.06</v>
      </c>
      <c r="G38" s="37">
        <v>0.89</v>
      </c>
      <c r="H38" s="37">
        <v>0.1</v>
      </c>
      <c r="I38" s="37">
        <v>0.14000000000000001</v>
      </c>
      <c r="J38" s="38">
        <v>0.02</v>
      </c>
      <c r="K38" s="22"/>
      <c r="L38" s="22"/>
      <c r="M38" s="22"/>
      <c r="N38" s="22"/>
      <c r="O38" s="22"/>
      <c r="P38" s="22"/>
    </row>
    <row r="39" spans="1:16" ht="39" customHeight="1" x14ac:dyDescent="0.15">
      <c r="A39" s="22"/>
      <c r="B39" s="35"/>
      <c r="C39" s="1204" t="s">
        <v>566</v>
      </c>
      <c r="D39" s="1205"/>
      <c r="E39" s="1206"/>
      <c r="F39" s="36">
        <v>0.09</v>
      </c>
      <c r="G39" s="37">
        <v>7.0000000000000007E-2</v>
      </c>
      <c r="H39" s="37">
        <v>0.46</v>
      </c>
      <c r="I39" s="37">
        <v>0.06</v>
      </c>
      <c r="J39" s="38">
        <v>0.02</v>
      </c>
      <c r="K39" s="22"/>
      <c r="L39" s="22"/>
      <c r="M39" s="22"/>
      <c r="N39" s="22"/>
      <c r="O39" s="22"/>
      <c r="P39" s="22"/>
    </row>
    <row r="40" spans="1:16" ht="39" customHeight="1" x14ac:dyDescent="0.15">
      <c r="A40" s="22"/>
      <c r="B40" s="35"/>
      <c r="C40" s="1204" t="s">
        <v>567</v>
      </c>
      <c r="D40" s="1205"/>
      <c r="E40" s="1206"/>
      <c r="F40" s="36">
        <v>0.01</v>
      </c>
      <c r="G40" s="37">
        <v>0.02</v>
      </c>
      <c r="H40" s="37">
        <v>0.13</v>
      </c>
      <c r="I40" s="37">
        <v>0.09</v>
      </c>
      <c r="J40" s="38">
        <v>0.01</v>
      </c>
      <c r="K40" s="22"/>
      <c r="L40" s="22"/>
      <c r="M40" s="22"/>
      <c r="N40" s="22"/>
      <c r="O40" s="22"/>
      <c r="P40" s="22"/>
    </row>
    <row r="41" spans="1:16" ht="39" customHeight="1" x14ac:dyDescent="0.15">
      <c r="A41" s="22"/>
      <c r="B41" s="35"/>
      <c r="C41" s="1204" t="s">
        <v>568</v>
      </c>
      <c r="D41" s="1205"/>
      <c r="E41" s="1206"/>
      <c r="F41" s="36">
        <v>0</v>
      </c>
      <c r="G41" s="37">
        <v>0</v>
      </c>
      <c r="H41" s="37">
        <v>0</v>
      </c>
      <c r="I41" s="37">
        <v>0</v>
      </c>
      <c r="J41" s="38">
        <v>0</v>
      </c>
      <c r="K41" s="22"/>
      <c r="L41" s="22"/>
      <c r="M41" s="22"/>
      <c r="N41" s="22"/>
      <c r="O41" s="22"/>
      <c r="P41" s="22"/>
    </row>
    <row r="42" spans="1:16" ht="39" customHeight="1" x14ac:dyDescent="0.15">
      <c r="A42" s="22"/>
      <c r="B42" s="39"/>
      <c r="C42" s="1204" t="s">
        <v>569</v>
      </c>
      <c r="D42" s="1205"/>
      <c r="E42" s="1206"/>
      <c r="F42" s="36" t="s">
        <v>511</v>
      </c>
      <c r="G42" s="37" t="s">
        <v>511</v>
      </c>
      <c r="H42" s="37" t="s">
        <v>511</v>
      </c>
      <c r="I42" s="37" t="s">
        <v>511</v>
      </c>
      <c r="J42" s="38" t="s">
        <v>511</v>
      </c>
      <c r="K42" s="22"/>
      <c r="L42" s="22"/>
      <c r="M42" s="22"/>
      <c r="N42" s="22"/>
      <c r="O42" s="22"/>
      <c r="P42" s="22"/>
    </row>
    <row r="43" spans="1:16" ht="39" customHeight="1" thickBot="1" x14ac:dyDescent="0.2">
      <c r="A43" s="22"/>
      <c r="B43" s="40"/>
      <c r="C43" s="1207" t="s">
        <v>570</v>
      </c>
      <c r="D43" s="1208"/>
      <c r="E43" s="1209"/>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5PBIojOluGU0n9lwgM/RcXghuKRmeK6G1UL+fO3Dl7Ia7IewgRgIS2lFV81PUXFc0E841QyQsVHEoT5DHduAA==" saltValue="5jjzaBhH8wInzP+8H3fA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325</v>
      </c>
      <c r="L45" s="60">
        <v>277</v>
      </c>
      <c r="M45" s="60">
        <v>276</v>
      </c>
      <c r="N45" s="60">
        <v>252</v>
      </c>
      <c r="O45" s="61">
        <v>282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511</v>
      </c>
      <c r="L46" s="64" t="s">
        <v>511</v>
      </c>
      <c r="M46" s="64" t="s">
        <v>511</v>
      </c>
      <c r="N46" s="64" t="s">
        <v>511</v>
      </c>
      <c r="O46" s="65" t="s">
        <v>511</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511</v>
      </c>
      <c r="L47" s="64" t="s">
        <v>511</v>
      </c>
      <c r="M47" s="64" t="s">
        <v>511</v>
      </c>
      <c r="N47" s="64" t="s">
        <v>511</v>
      </c>
      <c r="O47" s="65" t="s">
        <v>511</v>
      </c>
      <c r="P47" s="48"/>
      <c r="Q47" s="48"/>
      <c r="R47" s="48"/>
      <c r="S47" s="48"/>
      <c r="T47" s="48"/>
      <c r="U47" s="48"/>
    </row>
    <row r="48" spans="1:21" ht="30.75" customHeight="1" x14ac:dyDescent="0.15">
      <c r="A48" s="48"/>
      <c r="B48" s="1232"/>
      <c r="C48" s="1233"/>
      <c r="D48" s="62"/>
      <c r="E48" s="1214" t="s">
        <v>15</v>
      </c>
      <c r="F48" s="1214"/>
      <c r="G48" s="1214"/>
      <c r="H48" s="1214"/>
      <c r="I48" s="1214"/>
      <c r="J48" s="1215"/>
      <c r="K48" s="63">
        <v>24</v>
      </c>
      <c r="L48" s="64">
        <v>24</v>
      </c>
      <c r="M48" s="64">
        <v>13</v>
      </c>
      <c r="N48" s="64">
        <v>9</v>
      </c>
      <c r="O48" s="65">
        <v>10</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511</v>
      </c>
      <c r="L49" s="64">
        <v>1</v>
      </c>
      <c r="M49" s="64">
        <v>9</v>
      </c>
      <c r="N49" s="64">
        <v>12</v>
      </c>
      <c r="O49" s="65">
        <v>13</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511</v>
      </c>
      <c r="L50" s="64" t="s">
        <v>511</v>
      </c>
      <c r="M50" s="64" t="s">
        <v>511</v>
      </c>
      <c r="N50" s="64" t="s">
        <v>511</v>
      </c>
      <c r="O50" s="65" t="s">
        <v>511</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511</v>
      </c>
      <c r="L51" s="64" t="s">
        <v>511</v>
      </c>
      <c r="M51" s="64" t="s">
        <v>511</v>
      </c>
      <c r="N51" s="64" t="s">
        <v>511</v>
      </c>
      <c r="O51" s="65" t="s">
        <v>511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280</v>
      </c>
      <c r="L52" s="64">
        <v>247</v>
      </c>
      <c r="M52" s="64">
        <v>234</v>
      </c>
      <c r="N52" s="64">
        <v>219</v>
      </c>
      <c r="O52" s="65">
        <v>224</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69</v>
      </c>
      <c r="L53" s="69">
        <v>55</v>
      </c>
      <c r="M53" s="69">
        <v>64</v>
      </c>
      <c r="N53" s="69">
        <v>54</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584</v>
      </c>
      <c r="L57" s="84" t="s">
        <v>584</v>
      </c>
      <c r="M57" s="84" t="s">
        <v>584</v>
      </c>
      <c r="N57" s="84" t="s">
        <v>584</v>
      </c>
      <c r="O57" s="85" t="s">
        <v>584</v>
      </c>
    </row>
    <row r="58" spans="1:21" ht="31.5" customHeight="1" thickBot="1" x14ac:dyDescent="0.2">
      <c r="B58" s="1222"/>
      <c r="C58" s="1223"/>
      <c r="D58" s="1227" t="s">
        <v>27</v>
      </c>
      <c r="E58" s="1228"/>
      <c r="F58" s="1228"/>
      <c r="G58" s="1228"/>
      <c r="H58" s="1228"/>
      <c r="I58" s="1228"/>
      <c r="J58" s="1229"/>
      <c r="K58" s="86" t="s">
        <v>584</v>
      </c>
      <c r="L58" s="87" t="s">
        <v>584</v>
      </c>
      <c r="M58" s="87" t="s">
        <v>584</v>
      </c>
      <c r="N58" s="87" t="s">
        <v>584</v>
      </c>
      <c r="O58" s="88" t="s">
        <v>584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VVZkgjF3NdNnSI3Kqtkxfklr4xNGpAb9L2aS9jA68M4Wt245M1M2gCmAltp9/qKGuIvyCE4HtwWIxrrrgXSyg==" saltValue="YA4DUMdL6N6pOvkJJaqW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0" t="s">
        <v>30</v>
      </c>
      <c r="C41" s="1251"/>
      <c r="D41" s="102"/>
      <c r="E41" s="1252" t="s">
        <v>31</v>
      </c>
      <c r="F41" s="1252"/>
      <c r="G41" s="1252"/>
      <c r="H41" s="1253"/>
      <c r="I41" s="103">
        <v>2529</v>
      </c>
      <c r="J41" s="104">
        <v>2465</v>
      </c>
      <c r="K41" s="104">
        <v>2368</v>
      </c>
      <c r="L41" s="104">
        <v>2317</v>
      </c>
      <c r="M41" s="105">
        <v>2193</v>
      </c>
    </row>
    <row r="42" spans="2:13" ht="27.75" customHeight="1" x14ac:dyDescent="0.15">
      <c r="B42" s="1240"/>
      <c r="C42" s="1241"/>
      <c r="D42" s="106"/>
      <c r="E42" s="1244" t="s">
        <v>32</v>
      </c>
      <c r="F42" s="1244"/>
      <c r="G42" s="1244"/>
      <c r="H42" s="1245"/>
      <c r="I42" s="107">
        <v>48</v>
      </c>
      <c r="J42" s="108">
        <v>28</v>
      </c>
      <c r="K42" s="108" t="s">
        <v>511</v>
      </c>
      <c r="L42" s="108" t="s">
        <v>511</v>
      </c>
      <c r="M42" s="109" t="s">
        <v>511</v>
      </c>
    </row>
    <row r="43" spans="2:13" ht="27.75" customHeight="1" x14ac:dyDescent="0.15">
      <c r="B43" s="1240"/>
      <c r="C43" s="1241"/>
      <c r="D43" s="106"/>
      <c r="E43" s="1244" t="s">
        <v>33</v>
      </c>
      <c r="F43" s="1244"/>
      <c r="G43" s="1244"/>
      <c r="H43" s="1245"/>
      <c r="I43" s="107">
        <v>149</v>
      </c>
      <c r="J43" s="108">
        <v>125</v>
      </c>
      <c r="K43" s="108">
        <v>144</v>
      </c>
      <c r="L43" s="108">
        <v>146</v>
      </c>
      <c r="M43" s="109">
        <v>158</v>
      </c>
    </row>
    <row r="44" spans="2:13" ht="27.75" customHeight="1" x14ac:dyDescent="0.15">
      <c r="B44" s="1240"/>
      <c r="C44" s="1241"/>
      <c r="D44" s="106"/>
      <c r="E44" s="1244" t="s">
        <v>34</v>
      </c>
      <c r="F44" s="1244"/>
      <c r="G44" s="1244"/>
      <c r="H44" s="1245"/>
      <c r="I44" s="107">
        <v>120</v>
      </c>
      <c r="J44" s="108">
        <v>213</v>
      </c>
      <c r="K44" s="108">
        <v>225</v>
      </c>
      <c r="L44" s="108">
        <v>211</v>
      </c>
      <c r="M44" s="109">
        <v>164</v>
      </c>
    </row>
    <row r="45" spans="2:13" ht="27.75" customHeight="1" x14ac:dyDescent="0.15">
      <c r="B45" s="1240"/>
      <c r="C45" s="1241"/>
      <c r="D45" s="106"/>
      <c r="E45" s="1244" t="s">
        <v>35</v>
      </c>
      <c r="F45" s="1244"/>
      <c r="G45" s="1244"/>
      <c r="H45" s="1245"/>
      <c r="I45" s="107">
        <v>313</v>
      </c>
      <c r="J45" s="108">
        <v>283</v>
      </c>
      <c r="K45" s="108">
        <v>280</v>
      </c>
      <c r="L45" s="108">
        <v>284</v>
      </c>
      <c r="M45" s="109">
        <v>212</v>
      </c>
    </row>
    <row r="46" spans="2:13" ht="27.75" customHeight="1" x14ac:dyDescent="0.15">
      <c r="B46" s="1240"/>
      <c r="C46" s="1241"/>
      <c r="D46" s="110"/>
      <c r="E46" s="1244" t="s">
        <v>36</v>
      </c>
      <c r="F46" s="1244"/>
      <c r="G46" s="1244"/>
      <c r="H46" s="1245"/>
      <c r="I46" s="107" t="s">
        <v>511</v>
      </c>
      <c r="J46" s="108" t="s">
        <v>511</v>
      </c>
      <c r="K46" s="108" t="s">
        <v>511</v>
      </c>
      <c r="L46" s="108" t="s">
        <v>511</v>
      </c>
      <c r="M46" s="109" t="s">
        <v>511</v>
      </c>
    </row>
    <row r="47" spans="2:13" ht="27.75" customHeight="1" x14ac:dyDescent="0.15">
      <c r="B47" s="1240"/>
      <c r="C47" s="1241"/>
      <c r="D47" s="111"/>
      <c r="E47" s="1254" t="s">
        <v>37</v>
      </c>
      <c r="F47" s="1255"/>
      <c r="G47" s="1255"/>
      <c r="H47" s="1256"/>
      <c r="I47" s="107" t="s">
        <v>511</v>
      </c>
      <c r="J47" s="108" t="s">
        <v>511</v>
      </c>
      <c r="K47" s="108" t="s">
        <v>511</v>
      </c>
      <c r="L47" s="108" t="s">
        <v>511</v>
      </c>
      <c r="M47" s="109" t="s">
        <v>511</v>
      </c>
    </row>
    <row r="48" spans="2:13" ht="27.75" customHeight="1" x14ac:dyDescent="0.15">
      <c r="B48" s="1240"/>
      <c r="C48" s="1241"/>
      <c r="D48" s="106"/>
      <c r="E48" s="1244" t="s">
        <v>38</v>
      </c>
      <c r="F48" s="1244"/>
      <c r="G48" s="1244"/>
      <c r="H48" s="1245"/>
      <c r="I48" s="107" t="s">
        <v>511</v>
      </c>
      <c r="J48" s="108" t="s">
        <v>511</v>
      </c>
      <c r="K48" s="108" t="s">
        <v>511</v>
      </c>
      <c r="L48" s="108" t="s">
        <v>511</v>
      </c>
      <c r="M48" s="109" t="s">
        <v>511</v>
      </c>
    </row>
    <row r="49" spans="2:13" ht="27.75" customHeight="1" x14ac:dyDescent="0.15">
      <c r="B49" s="1242"/>
      <c r="C49" s="1243"/>
      <c r="D49" s="106"/>
      <c r="E49" s="1244" t="s">
        <v>39</v>
      </c>
      <c r="F49" s="1244"/>
      <c r="G49" s="1244"/>
      <c r="H49" s="1245"/>
      <c r="I49" s="107" t="s">
        <v>511</v>
      </c>
      <c r="J49" s="108" t="s">
        <v>511</v>
      </c>
      <c r="K49" s="108" t="s">
        <v>511</v>
      </c>
      <c r="L49" s="108" t="s">
        <v>511</v>
      </c>
      <c r="M49" s="109" t="s">
        <v>511</v>
      </c>
    </row>
    <row r="50" spans="2:13" ht="27.75" customHeight="1" x14ac:dyDescent="0.15">
      <c r="B50" s="1238" t="s">
        <v>40</v>
      </c>
      <c r="C50" s="1239"/>
      <c r="D50" s="112"/>
      <c r="E50" s="1244" t="s">
        <v>41</v>
      </c>
      <c r="F50" s="1244"/>
      <c r="G50" s="1244"/>
      <c r="H50" s="1245"/>
      <c r="I50" s="107">
        <v>837</v>
      </c>
      <c r="J50" s="108">
        <v>837</v>
      </c>
      <c r="K50" s="108">
        <v>1037</v>
      </c>
      <c r="L50" s="108">
        <v>917</v>
      </c>
      <c r="M50" s="109">
        <v>887</v>
      </c>
    </row>
    <row r="51" spans="2:13" ht="27.75" customHeight="1" x14ac:dyDescent="0.15">
      <c r="B51" s="1240"/>
      <c r="C51" s="1241"/>
      <c r="D51" s="106"/>
      <c r="E51" s="1244" t="s">
        <v>42</v>
      </c>
      <c r="F51" s="1244"/>
      <c r="G51" s="1244"/>
      <c r="H51" s="1245"/>
      <c r="I51" s="107">
        <v>30</v>
      </c>
      <c r="J51" s="108">
        <v>28</v>
      </c>
      <c r="K51" s="108">
        <v>22</v>
      </c>
      <c r="L51" s="108">
        <v>13</v>
      </c>
      <c r="M51" s="109">
        <v>6</v>
      </c>
    </row>
    <row r="52" spans="2:13" ht="27.75" customHeight="1" x14ac:dyDescent="0.15">
      <c r="B52" s="1242"/>
      <c r="C52" s="1243"/>
      <c r="D52" s="106"/>
      <c r="E52" s="1244" t="s">
        <v>43</v>
      </c>
      <c r="F52" s="1244"/>
      <c r="G52" s="1244"/>
      <c r="H52" s="1245"/>
      <c r="I52" s="107">
        <v>2062</v>
      </c>
      <c r="J52" s="108">
        <v>2076</v>
      </c>
      <c r="K52" s="108">
        <v>1972</v>
      </c>
      <c r="L52" s="108">
        <v>1916</v>
      </c>
      <c r="M52" s="109">
        <v>1767</v>
      </c>
    </row>
    <row r="53" spans="2:13" ht="27.75" customHeight="1" thickBot="1" x14ac:dyDescent="0.2">
      <c r="B53" s="1246" t="s">
        <v>44</v>
      </c>
      <c r="C53" s="1247"/>
      <c r="D53" s="113"/>
      <c r="E53" s="1248" t="s">
        <v>45</v>
      </c>
      <c r="F53" s="1248"/>
      <c r="G53" s="1248"/>
      <c r="H53" s="1249"/>
      <c r="I53" s="114">
        <v>230</v>
      </c>
      <c r="J53" s="115">
        <v>173</v>
      </c>
      <c r="K53" s="115">
        <v>-13</v>
      </c>
      <c r="L53" s="115">
        <v>111</v>
      </c>
      <c r="M53" s="116">
        <v>67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wRRPZC2Xf3LTxeWVj9IJJ584tO0LH+eZDPyMpD/DxHgy7jiQcUu3A2s/RIKnrSwjBlfmsfh35NcDe9g5ORhTA==" saltValue="NFKiEuqZ85NaUDwhahJ6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48</v>
      </c>
      <c r="D55" s="1265"/>
      <c r="E55" s="1266"/>
      <c r="F55" s="128">
        <v>872</v>
      </c>
      <c r="G55" s="128">
        <v>752</v>
      </c>
      <c r="H55" s="129">
        <v>722</v>
      </c>
    </row>
    <row r="56" spans="2:8" ht="52.5" customHeight="1" x14ac:dyDescent="0.15">
      <c r="B56" s="130"/>
      <c r="C56" s="1267" t="s">
        <v>49</v>
      </c>
      <c r="D56" s="1267"/>
      <c r="E56" s="1268"/>
      <c r="F56" s="131">
        <v>165</v>
      </c>
      <c r="G56" s="131">
        <v>165</v>
      </c>
      <c r="H56" s="132">
        <v>165</v>
      </c>
    </row>
    <row r="57" spans="2:8" ht="53.25" customHeight="1" x14ac:dyDescent="0.15">
      <c r="B57" s="130"/>
      <c r="C57" s="1269" t="s">
        <v>50</v>
      </c>
      <c r="D57" s="1269"/>
      <c r="E57" s="1270"/>
      <c r="F57" s="133">
        <v>108</v>
      </c>
      <c r="G57" s="133">
        <v>110</v>
      </c>
      <c r="H57" s="134">
        <v>122</v>
      </c>
    </row>
    <row r="58" spans="2:8" ht="45.75" customHeight="1" x14ac:dyDescent="0.15">
      <c r="B58" s="135"/>
      <c r="C58" s="1257" t="s">
        <v>585</v>
      </c>
      <c r="D58" s="1258"/>
      <c r="E58" s="1259"/>
      <c r="F58" s="136">
        <v>84</v>
      </c>
      <c r="G58" s="136">
        <v>84</v>
      </c>
      <c r="H58" s="137">
        <v>84</v>
      </c>
    </row>
    <row r="59" spans="2:8" ht="45.75" customHeight="1" x14ac:dyDescent="0.15">
      <c r="B59" s="135"/>
      <c r="C59" s="1257" t="s">
        <v>586</v>
      </c>
      <c r="D59" s="1258"/>
      <c r="E59" s="1259"/>
      <c r="F59" s="136">
        <v>17</v>
      </c>
      <c r="G59" s="136">
        <v>18</v>
      </c>
      <c r="H59" s="137">
        <v>19</v>
      </c>
    </row>
    <row r="60" spans="2:8" ht="45.75" customHeight="1" x14ac:dyDescent="0.15">
      <c r="B60" s="135"/>
      <c r="C60" s="1257" t="s">
        <v>588</v>
      </c>
      <c r="D60" s="1258"/>
      <c r="E60" s="1259"/>
      <c r="F60" s="136" t="s">
        <v>584</v>
      </c>
      <c r="G60" s="136" t="s">
        <v>584</v>
      </c>
      <c r="H60" s="137">
        <v>11</v>
      </c>
    </row>
    <row r="61" spans="2:8" ht="45.75" customHeight="1" x14ac:dyDescent="0.15">
      <c r="B61" s="135"/>
      <c r="C61" s="1257" t="s">
        <v>587</v>
      </c>
      <c r="D61" s="1258"/>
      <c r="E61" s="1259"/>
      <c r="F61" s="136">
        <v>7</v>
      </c>
      <c r="G61" s="136">
        <v>7</v>
      </c>
      <c r="H61" s="137">
        <v>7</v>
      </c>
    </row>
    <row r="62" spans="2:8" ht="45.75" customHeight="1" thickBot="1" x14ac:dyDescent="0.2">
      <c r="B62" s="138"/>
      <c r="C62" s="1260"/>
      <c r="D62" s="1261"/>
      <c r="E62" s="1262"/>
      <c r="F62" s="139"/>
      <c r="G62" s="139"/>
      <c r="H62" s="140"/>
    </row>
    <row r="63" spans="2:8" ht="52.5" customHeight="1" thickBot="1" x14ac:dyDescent="0.2">
      <c r="B63" s="141"/>
      <c r="C63" s="1263" t="s">
        <v>51</v>
      </c>
      <c r="D63" s="1263"/>
      <c r="E63" s="1264"/>
      <c r="F63" s="142">
        <v>1145</v>
      </c>
      <c r="G63" s="142">
        <v>1026</v>
      </c>
      <c r="H63" s="143">
        <v>1009</v>
      </c>
    </row>
    <row r="64" spans="2:8" ht="15" customHeight="1" x14ac:dyDescent="0.15"/>
  </sheetData>
  <sheetProtection algorithmName="SHA-512" hashValue="qBsEU3PPl3+SX32rP4s/TknHpIqPsx6mEmLbMSOAzE0a269eDg/PYF7Gs2EXLPDc9QDSfXFpJejKcacMXSH9kA==" saltValue="Q1Z7kAcw0NX7OQU0dFhC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1448613</v>
      </c>
      <c r="E3" s="162"/>
      <c r="F3" s="163">
        <v>280458</v>
      </c>
      <c r="G3" s="164"/>
      <c r="H3" s="165"/>
    </row>
    <row r="4" spans="1:8" x14ac:dyDescent="0.15">
      <c r="A4" s="166"/>
      <c r="B4" s="167"/>
      <c r="C4" s="168"/>
      <c r="D4" s="169">
        <v>146733</v>
      </c>
      <c r="E4" s="170"/>
      <c r="F4" s="171">
        <v>127286</v>
      </c>
      <c r="G4" s="172"/>
      <c r="H4" s="173"/>
    </row>
    <row r="5" spans="1:8" x14ac:dyDescent="0.15">
      <c r="A5" s="154" t="s">
        <v>545</v>
      </c>
      <c r="B5" s="159"/>
      <c r="C5" s="160"/>
      <c r="D5" s="161">
        <v>620940</v>
      </c>
      <c r="E5" s="162"/>
      <c r="F5" s="163">
        <v>310300</v>
      </c>
      <c r="G5" s="164"/>
      <c r="H5" s="165"/>
    </row>
    <row r="6" spans="1:8" x14ac:dyDescent="0.15">
      <c r="A6" s="166"/>
      <c r="B6" s="167"/>
      <c r="C6" s="168"/>
      <c r="D6" s="169">
        <v>49659</v>
      </c>
      <c r="E6" s="170"/>
      <c r="F6" s="171">
        <v>157576</v>
      </c>
      <c r="G6" s="172"/>
      <c r="H6" s="173"/>
    </row>
    <row r="7" spans="1:8" x14ac:dyDescent="0.15">
      <c r="A7" s="154" t="s">
        <v>546</v>
      </c>
      <c r="B7" s="159"/>
      <c r="C7" s="160"/>
      <c r="D7" s="161">
        <v>866091</v>
      </c>
      <c r="E7" s="162"/>
      <c r="F7" s="163">
        <v>317319</v>
      </c>
      <c r="G7" s="164"/>
      <c r="H7" s="165"/>
    </row>
    <row r="8" spans="1:8" x14ac:dyDescent="0.15">
      <c r="A8" s="166"/>
      <c r="B8" s="167"/>
      <c r="C8" s="168"/>
      <c r="D8" s="169">
        <v>164132</v>
      </c>
      <c r="E8" s="170"/>
      <c r="F8" s="171">
        <v>164214</v>
      </c>
      <c r="G8" s="172"/>
      <c r="H8" s="173"/>
    </row>
    <row r="9" spans="1:8" x14ac:dyDescent="0.15">
      <c r="A9" s="154" t="s">
        <v>547</v>
      </c>
      <c r="B9" s="159"/>
      <c r="C9" s="160"/>
      <c r="D9" s="161">
        <v>906176</v>
      </c>
      <c r="E9" s="162"/>
      <c r="F9" s="163">
        <v>289738</v>
      </c>
      <c r="G9" s="164"/>
      <c r="H9" s="165"/>
    </row>
    <row r="10" spans="1:8" x14ac:dyDescent="0.15">
      <c r="A10" s="166"/>
      <c r="B10" s="167"/>
      <c r="C10" s="168"/>
      <c r="D10" s="169">
        <v>109375</v>
      </c>
      <c r="E10" s="170"/>
      <c r="F10" s="171">
        <v>156238</v>
      </c>
      <c r="G10" s="172"/>
      <c r="H10" s="173"/>
    </row>
    <row r="11" spans="1:8" x14ac:dyDescent="0.15">
      <c r="A11" s="154" t="s">
        <v>548</v>
      </c>
      <c r="B11" s="159"/>
      <c r="C11" s="160"/>
      <c r="D11" s="161">
        <v>586775</v>
      </c>
      <c r="E11" s="162"/>
      <c r="F11" s="163">
        <v>316937</v>
      </c>
      <c r="G11" s="164"/>
      <c r="H11" s="165"/>
    </row>
    <row r="12" spans="1:8" x14ac:dyDescent="0.15">
      <c r="A12" s="166"/>
      <c r="B12" s="167"/>
      <c r="C12" s="174"/>
      <c r="D12" s="169">
        <v>2491</v>
      </c>
      <c r="E12" s="170"/>
      <c r="F12" s="171">
        <v>199150</v>
      </c>
      <c r="G12" s="172"/>
      <c r="H12" s="173"/>
    </row>
    <row r="13" spans="1:8" x14ac:dyDescent="0.15">
      <c r="A13" s="154"/>
      <c r="B13" s="159"/>
      <c r="C13" s="175"/>
      <c r="D13" s="176">
        <v>885719</v>
      </c>
      <c r="E13" s="177"/>
      <c r="F13" s="178">
        <v>302950</v>
      </c>
      <c r="G13" s="179"/>
      <c r="H13" s="165"/>
    </row>
    <row r="14" spans="1:8" x14ac:dyDescent="0.15">
      <c r="A14" s="166"/>
      <c r="B14" s="167"/>
      <c r="C14" s="168"/>
      <c r="D14" s="169">
        <v>94478</v>
      </c>
      <c r="E14" s="170"/>
      <c r="F14" s="171">
        <v>160893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24.23</v>
      </c>
      <c r="C19" s="180">
        <f>ROUND(VALUE(SUBSTITUTE(実質収支比率等に係る経年分析!G$48,"▲","-")),2)</f>
        <v>35.119999999999997</v>
      </c>
      <c r="D19" s="180">
        <f>ROUND(VALUE(SUBSTITUTE(実質収支比率等に係る経年分析!H$48,"▲","-")),2)</f>
        <v>6.91</v>
      </c>
      <c r="E19" s="180">
        <f>ROUND(VALUE(SUBSTITUTE(実質収支比率等に係る経年分析!I$48,"▲","-")),2)</f>
        <v>3.43</v>
      </c>
      <c r="F19" s="180">
        <f>ROUND(VALUE(SUBSTITUTE(実質収支比率等に係る経年分析!J$48,"▲","-")),2)</f>
        <v>3.32</v>
      </c>
    </row>
    <row r="20" spans="1:11" x14ac:dyDescent="0.15">
      <c r="A20" s="180" t="s">
        <v>55</v>
      </c>
      <c r="B20" s="180">
        <f>ROUND(VALUE(SUBSTITUTE(実質収支比率等に係る経年分析!F$47,"▲","-")),2)</f>
        <v>66.41</v>
      </c>
      <c r="C20" s="180">
        <f>ROUND(VALUE(SUBSTITUTE(実質収支比率等に係る経年分析!G$47,"▲","-")),2)</f>
        <v>73.33</v>
      </c>
      <c r="D20" s="180">
        <f>ROUND(VALUE(SUBSTITUTE(実質収支比率等に係る経年分析!H$47,"▲","-")),2)</f>
        <v>105.38</v>
      </c>
      <c r="E20" s="180">
        <f>ROUND(VALUE(SUBSTITUTE(実質収支比率等に係る経年分析!I$47,"▲","-")),2)</f>
        <v>101.75</v>
      </c>
      <c r="F20" s="180">
        <f>ROUND(VALUE(SUBSTITUTE(実質収支比率等に係る経年分析!J$47,"▲","-")),2)</f>
        <v>95.13</v>
      </c>
    </row>
    <row r="21" spans="1:11" x14ac:dyDescent="0.15">
      <c r="A21" s="180" t="s">
        <v>56</v>
      </c>
      <c r="B21" s="180">
        <f>IF(ISNUMBER(VALUE(SUBSTITUTE(実質収支比率等に係る経年分析!F$49,"▲","-"))),ROUND(VALUE(SUBSTITUTE(実質収支比率等に係る経年分析!F$49,"▲","-")),2),NA())</f>
        <v>17.690000000000001</v>
      </c>
      <c r="C21" s="180">
        <f>IF(ISNUMBER(VALUE(SUBSTITUTE(実質収支比率等に係る経年分析!G$49,"▲","-"))),ROUND(VALUE(SUBSTITUTE(実質収支比率等に係る経年分析!G$49,"▲","-")),2),NA())</f>
        <v>8.36</v>
      </c>
      <c r="D21" s="180">
        <f>IF(ISNUMBER(VALUE(SUBSTITUTE(実質収支比率等に係る経年分析!H$49,"▲","-"))),ROUND(VALUE(SUBSTITUTE(実質収支比率等に係る経年分析!H$49,"▲","-")),2),NA())</f>
        <v>-7.8</v>
      </c>
      <c r="E21" s="180">
        <f>IF(ISNUMBER(VALUE(SUBSTITUTE(実質収支比率等に係る経年分析!I$49,"▲","-"))),ROUND(VALUE(SUBSTITUTE(実質収支比率等に係る経年分析!I$49,"▲","-")),2),NA())</f>
        <v>-20.56</v>
      </c>
      <c r="F21" s="180">
        <f>IF(ISNUMBER(VALUE(SUBSTITUTE(実質収支比率等に係る経年分析!J$49,"▲","-"))),ROUND(VALUE(SUBSTITUTE(実質収支比率等に係る経年分析!J$49,"▲","-")),2),NA())</f>
        <v>-3.97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代替バス</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簡易水道事業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国民健康保険事業（直診勘定）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後期高齢者医療事業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国民健康保険事業（事業勘定）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0.11</v>
      </c>
    </row>
    <row r="35" spans="1:16" x14ac:dyDescent="0.15">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35.090000000000003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280</v>
      </c>
      <c r="E42" s="182"/>
      <c r="F42" s="182"/>
      <c r="G42" s="182">
        <f>'実質公債費比率（分子）の構造'!L$52</f>
        <v>247</v>
      </c>
      <c r="H42" s="182"/>
      <c r="I42" s="182"/>
      <c r="J42" s="182">
        <f>'実質公債費比率（分子）の構造'!M$52</f>
        <v>234</v>
      </c>
      <c r="K42" s="182"/>
      <c r="L42" s="182"/>
      <c r="M42" s="182">
        <f>'実質公債費比率（分子）の構造'!N$52</f>
        <v>219</v>
      </c>
      <c r="N42" s="182"/>
      <c r="O42" s="182"/>
      <c r="P42" s="182">
        <f>'実質公債費比率（分子）の構造'!O$52</f>
        <v>224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f>'実質公債費比率（分子）の構造'!L$49</f>
        <v>1</v>
      </c>
      <c r="F45" s="182"/>
      <c r="G45" s="182"/>
      <c r="H45" s="182">
        <f>'実質公債費比率（分子）の構造'!M$49</f>
        <v>9</v>
      </c>
      <c r="I45" s="182"/>
      <c r="J45" s="182"/>
      <c r="K45" s="182">
        <f>'実質公債費比率（分子）の構造'!N$49</f>
        <v>12</v>
      </c>
      <c r="L45" s="182"/>
      <c r="M45" s="182"/>
      <c r="N45" s="182">
        <f>'実質公債費比率（分子）の構造'!O$49</f>
        <v>13</v>
      </c>
      <c r="O45" s="182"/>
      <c r="P45" s="182"/>
    </row>
    <row r="46" spans="1:16" x14ac:dyDescent="0.15">
      <c r="A46" s="182" t="s">
        <v>67</v>
      </c>
      <c r="B46" s="182">
        <f>'実質公債費比率（分子）の構造'!K$48</f>
        <v>24</v>
      </c>
      <c r="C46" s="182"/>
      <c r="D46" s="182"/>
      <c r="E46" s="182">
        <f>'実質公債費比率（分子）の構造'!L$48</f>
        <v>24</v>
      </c>
      <c r="F46" s="182"/>
      <c r="G46" s="182"/>
      <c r="H46" s="182">
        <f>'実質公債費比率（分子）の構造'!M$48</f>
        <v>13</v>
      </c>
      <c r="I46" s="182"/>
      <c r="J46" s="182"/>
      <c r="K46" s="182">
        <f>'実質公債費比率（分子）の構造'!N$48</f>
        <v>9</v>
      </c>
      <c r="L46" s="182"/>
      <c r="M46" s="182"/>
      <c r="N46" s="182">
        <f>'実質公債費比率（分子）の構造'!O$48</f>
        <v>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325</v>
      </c>
      <c r="C49" s="182"/>
      <c r="D49" s="182"/>
      <c r="E49" s="182">
        <f>'実質公債費比率（分子）の構造'!L$45</f>
        <v>277</v>
      </c>
      <c r="F49" s="182"/>
      <c r="G49" s="182"/>
      <c r="H49" s="182">
        <f>'実質公債費比率（分子）の構造'!M$45</f>
        <v>276</v>
      </c>
      <c r="I49" s="182"/>
      <c r="J49" s="182"/>
      <c r="K49" s="182">
        <f>'実質公債費比率（分子）の構造'!N$45</f>
        <v>252</v>
      </c>
      <c r="L49" s="182"/>
      <c r="M49" s="182"/>
      <c r="N49" s="182">
        <f>'実質公債費比率（分子）の構造'!O$45</f>
        <v>282</v>
      </c>
      <c r="O49" s="182"/>
      <c r="P49" s="182"/>
    </row>
    <row r="50" spans="1:16" x14ac:dyDescent="0.15">
      <c r="A50" s="182" t="s">
        <v>71</v>
      </c>
      <c r="B50" s="182" t="e">
        <f>NA()</f>
        <v>#N/A</v>
      </c>
      <c r="C50" s="182">
        <f>IF(ISNUMBER('実質公債費比率（分子）の構造'!K$53),'実質公債費比率（分子）の構造'!K$53,NA())</f>
        <v>69</v>
      </c>
      <c r="D50" s="182" t="e">
        <f>NA()</f>
        <v>#N/A</v>
      </c>
      <c r="E50" s="182" t="e">
        <f>NA()</f>
        <v>#N/A</v>
      </c>
      <c r="F50" s="182">
        <f>IF(ISNUMBER('実質公債費比率（分子）の構造'!L$53),'実質公債費比率（分子）の構造'!L$53,NA())</f>
        <v>55</v>
      </c>
      <c r="G50" s="182" t="e">
        <f>NA()</f>
        <v>#N/A</v>
      </c>
      <c r="H50" s="182" t="e">
        <f>NA()</f>
        <v>#N/A</v>
      </c>
      <c r="I50" s="182">
        <f>IF(ISNUMBER('実質公債費比率（分子）の構造'!M$53),'実質公債費比率（分子）の構造'!M$53,NA())</f>
        <v>64</v>
      </c>
      <c r="J50" s="182" t="e">
        <f>NA()</f>
        <v>#N/A</v>
      </c>
      <c r="K50" s="182" t="e">
        <f>NA()</f>
        <v>#N/A</v>
      </c>
      <c r="L50" s="182">
        <f>IF(ISNUMBER('実質公債費比率（分子）の構造'!N$53),'実質公債費比率（分子）の構造'!N$53,NA())</f>
        <v>54</v>
      </c>
      <c r="M50" s="182" t="e">
        <f>NA()</f>
        <v>#N/A</v>
      </c>
      <c r="N50" s="182" t="e">
        <f>NA()</f>
        <v>#N/A</v>
      </c>
      <c r="O50" s="182">
        <f>IF(ISNUMBER('実質公債費比率（分子）の構造'!O$53),'実質公債費比率（分子）の構造'!O$53,NA())</f>
        <v>81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2062</v>
      </c>
      <c r="E56" s="181"/>
      <c r="F56" s="181"/>
      <c r="G56" s="181">
        <f>'将来負担比率（分子）の構造'!J$52</f>
        <v>2076</v>
      </c>
      <c r="H56" s="181"/>
      <c r="I56" s="181"/>
      <c r="J56" s="181">
        <f>'将来負担比率（分子）の構造'!K$52</f>
        <v>1972</v>
      </c>
      <c r="K56" s="181"/>
      <c r="L56" s="181"/>
      <c r="M56" s="181">
        <f>'将来負担比率（分子）の構造'!L$52</f>
        <v>1916</v>
      </c>
      <c r="N56" s="181"/>
      <c r="O56" s="181"/>
      <c r="P56" s="181">
        <f>'将来負担比率（分子）の構造'!M$52</f>
        <v>1767</v>
      </c>
    </row>
    <row r="57" spans="1:16" x14ac:dyDescent="0.15">
      <c r="A57" s="181" t="s">
        <v>42</v>
      </c>
      <c r="B57" s="181"/>
      <c r="C57" s="181"/>
      <c r="D57" s="181">
        <f>'将来負担比率（分子）の構造'!I$51</f>
        <v>30</v>
      </c>
      <c r="E57" s="181"/>
      <c r="F57" s="181"/>
      <c r="G57" s="181">
        <f>'将来負担比率（分子）の構造'!J$51</f>
        <v>28</v>
      </c>
      <c r="H57" s="181"/>
      <c r="I57" s="181"/>
      <c r="J57" s="181">
        <f>'将来負担比率（分子）の構造'!K$51</f>
        <v>22</v>
      </c>
      <c r="K57" s="181"/>
      <c r="L57" s="181"/>
      <c r="M57" s="181">
        <f>'将来負担比率（分子）の構造'!L$51</f>
        <v>13</v>
      </c>
      <c r="N57" s="181"/>
      <c r="O57" s="181"/>
      <c r="P57" s="181">
        <f>'将来負担比率（分子）の構造'!M$51</f>
        <v>6</v>
      </c>
    </row>
    <row r="58" spans="1:16" x14ac:dyDescent="0.15">
      <c r="A58" s="181" t="s">
        <v>41</v>
      </c>
      <c r="B58" s="181"/>
      <c r="C58" s="181"/>
      <c r="D58" s="181">
        <f>'将来負担比率（分子）の構造'!I$50</f>
        <v>837</v>
      </c>
      <c r="E58" s="181"/>
      <c r="F58" s="181"/>
      <c r="G58" s="181">
        <f>'将来負担比率（分子）の構造'!J$50</f>
        <v>837</v>
      </c>
      <c r="H58" s="181"/>
      <c r="I58" s="181"/>
      <c r="J58" s="181">
        <f>'将来負担比率（分子）の構造'!K$50</f>
        <v>1037</v>
      </c>
      <c r="K58" s="181"/>
      <c r="L58" s="181"/>
      <c r="M58" s="181">
        <f>'将来負担比率（分子）の構造'!L$50</f>
        <v>917</v>
      </c>
      <c r="N58" s="181"/>
      <c r="O58" s="181"/>
      <c r="P58" s="181">
        <f>'将来負担比率（分子）の構造'!M$50</f>
        <v>887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313</v>
      </c>
      <c r="C62" s="181"/>
      <c r="D62" s="181"/>
      <c r="E62" s="181">
        <f>'将来負担比率（分子）の構造'!J$45</f>
        <v>283</v>
      </c>
      <c r="F62" s="181"/>
      <c r="G62" s="181"/>
      <c r="H62" s="181">
        <f>'将来負担比率（分子）の構造'!K$45</f>
        <v>280</v>
      </c>
      <c r="I62" s="181"/>
      <c r="J62" s="181"/>
      <c r="K62" s="181">
        <f>'将来負担比率（分子）の構造'!L$45</f>
        <v>284</v>
      </c>
      <c r="L62" s="181"/>
      <c r="M62" s="181"/>
      <c r="N62" s="181">
        <f>'将来負担比率（分子）の構造'!M$45</f>
        <v>212</v>
      </c>
      <c r="O62" s="181"/>
      <c r="P62" s="181"/>
    </row>
    <row r="63" spans="1:16" x14ac:dyDescent="0.15">
      <c r="A63" s="181" t="s">
        <v>34</v>
      </c>
      <c r="B63" s="181">
        <f>'将来負担比率（分子）の構造'!I$44</f>
        <v>120</v>
      </c>
      <c r="C63" s="181"/>
      <c r="D63" s="181"/>
      <c r="E63" s="181">
        <f>'将来負担比率（分子）の構造'!J$44</f>
        <v>213</v>
      </c>
      <c r="F63" s="181"/>
      <c r="G63" s="181"/>
      <c r="H63" s="181">
        <f>'将来負担比率（分子）の構造'!K$44</f>
        <v>225</v>
      </c>
      <c r="I63" s="181"/>
      <c r="J63" s="181"/>
      <c r="K63" s="181">
        <f>'将来負担比率（分子）の構造'!L$44</f>
        <v>211</v>
      </c>
      <c r="L63" s="181"/>
      <c r="M63" s="181"/>
      <c r="N63" s="181">
        <f>'将来負担比率（分子）の構造'!M$44</f>
        <v>164</v>
      </c>
      <c r="O63" s="181"/>
      <c r="P63" s="181"/>
    </row>
    <row r="64" spans="1:16" x14ac:dyDescent="0.15">
      <c r="A64" s="181" t="s">
        <v>33</v>
      </c>
      <c r="B64" s="181">
        <f>'将来負担比率（分子）の構造'!I$43</f>
        <v>149</v>
      </c>
      <c r="C64" s="181"/>
      <c r="D64" s="181"/>
      <c r="E64" s="181">
        <f>'将来負担比率（分子）の構造'!J$43</f>
        <v>125</v>
      </c>
      <c r="F64" s="181"/>
      <c r="G64" s="181"/>
      <c r="H64" s="181">
        <f>'将来負担比率（分子）の構造'!K$43</f>
        <v>144</v>
      </c>
      <c r="I64" s="181"/>
      <c r="J64" s="181"/>
      <c r="K64" s="181">
        <f>'将来負担比率（分子）の構造'!L$43</f>
        <v>146</v>
      </c>
      <c r="L64" s="181"/>
      <c r="M64" s="181"/>
      <c r="N64" s="181">
        <f>'将来負担比率（分子）の構造'!M$43</f>
        <v>158</v>
      </c>
      <c r="O64" s="181"/>
      <c r="P64" s="181"/>
    </row>
    <row r="65" spans="1:16" x14ac:dyDescent="0.15">
      <c r="A65" s="181" t="s">
        <v>32</v>
      </c>
      <c r="B65" s="181">
        <f>'将来負担比率（分子）の構造'!I$42</f>
        <v>48</v>
      </c>
      <c r="C65" s="181"/>
      <c r="D65" s="181"/>
      <c r="E65" s="181">
        <f>'将来負担比率（分子）の構造'!J$42</f>
        <v>28</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2529</v>
      </c>
      <c r="C66" s="181"/>
      <c r="D66" s="181"/>
      <c r="E66" s="181">
        <f>'将来負担比率（分子）の構造'!J$41</f>
        <v>2465</v>
      </c>
      <c r="F66" s="181"/>
      <c r="G66" s="181"/>
      <c r="H66" s="181">
        <f>'将来負担比率（分子）の構造'!K$41</f>
        <v>2368</v>
      </c>
      <c r="I66" s="181"/>
      <c r="J66" s="181"/>
      <c r="K66" s="181">
        <f>'将来負担比率（分子）の構造'!L$41</f>
        <v>2317</v>
      </c>
      <c r="L66" s="181"/>
      <c r="M66" s="181"/>
      <c r="N66" s="181">
        <f>'将来負担比率（分子）の構造'!M$41</f>
        <v>2193</v>
      </c>
      <c r="O66" s="181"/>
      <c r="P66" s="181"/>
    </row>
    <row r="67" spans="1:16" x14ac:dyDescent="0.15">
      <c r="A67" s="181" t="s">
        <v>75</v>
      </c>
      <c r="B67" s="181" t="e">
        <f>NA()</f>
        <v>#N/A</v>
      </c>
      <c r="C67" s="181">
        <f>IF(ISNUMBER('将来負担比率（分子）の構造'!I$53), IF('将来負担比率（分子）の構造'!I$53 &lt; 0, 0, '将来負担比率（分子）の構造'!I$53), NA())</f>
        <v>230</v>
      </c>
      <c r="D67" s="181" t="e">
        <f>NA()</f>
        <v>#N/A</v>
      </c>
      <c r="E67" s="181" t="e">
        <f>NA()</f>
        <v>#N/A</v>
      </c>
      <c r="F67" s="181">
        <f>IF(ISNUMBER('将来負担比率（分子）の構造'!J$53), IF('将来負担比率（分子）の構造'!J$53 &lt; 0, 0, '将来負担比率（分子）の構造'!J$53), NA())</f>
        <v>173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111</v>
      </c>
      <c r="M67" s="181" t="e">
        <f>NA()</f>
        <v>#N/A</v>
      </c>
      <c r="N67" s="181" t="e">
        <f>NA()</f>
        <v>#N/A</v>
      </c>
      <c r="O67" s="181">
        <f>IF(ISNUMBER('将来負担比率（分子）の構造'!M$53), IF('将来負担比率（分子）の構造'!M$53 &lt; 0, 0, '将来負担比率（分子）の構造'!M$53), NA())</f>
        <v>67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872</v>
      </c>
      <c r="C72" s="185">
        <f>基金残高に係る経年分析!G55</f>
        <v>752</v>
      </c>
      <c r="D72" s="185">
        <f>基金残高に係る経年分析!H55</f>
        <v>722</v>
      </c>
    </row>
    <row r="73" spans="1:16" x14ac:dyDescent="0.15">
      <c r="A73" s="184" t="s">
        <v>78</v>
      </c>
      <c r="B73" s="185">
        <f>基金残高に係る経年分析!F56</f>
        <v>165</v>
      </c>
      <c r="C73" s="185">
        <f>基金残高に係る経年分析!G56</f>
        <v>165</v>
      </c>
      <c r="D73" s="185">
        <f>基金残高に係る経年分析!H56</f>
        <v>165</v>
      </c>
    </row>
    <row r="74" spans="1:16" x14ac:dyDescent="0.15">
      <c r="A74" s="184" t="s">
        <v>79</v>
      </c>
      <c r="B74" s="185">
        <f>基金残高に係る経年分析!F57</f>
        <v>108</v>
      </c>
      <c r="C74" s="185">
        <f>基金残高に係る経年分析!G57</f>
        <v>110</v>
      </c>
      <c r="D74" s="185">
        <f>基金残高に係る経年分析!H57</f>
        <v>122</v>
      </c>
    </row>
  </sheetData>
  <sheetProtection algorithmName="SHA-512" hashValue="xOeD+YDSEffRXBloiYwjUjs7eMXAc0UPWixT6a9RKQ/17olmEV/RfDnOcKpgQ1SYQCURCmS3Sqfm56tMLfNYiA==" saltValue="ueeiqmEiOfIOMXRgiMen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2021-03-04T02:21:32Z</cp:lastPrinted>
  <dcterms:created xsi:type="dcterms:W3CDTF">2021-02-05T03:39:15Z</dcterms:created>
  <dcterms:modified xsi:type="dcterms:W3CDTF">2021-03-08T23:46:00Z</dcterms:modified>
  <cp:category/>
</cp:coreProperties>
</file>